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57665622-FC32-4635-8F85-7BD63492A20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รายงานสรุปผลการจัดซื้อจัดจ้าง" sheetId="23" r:id="rId1"/>
    <sheet name="ต.ค.-68" sheetId="9" r:id="rId2"/>
    <sheet name="พ.ย.68" sheetId="10" r:id="rId3"/>
    <sheet name="ธ.ค.68" sheetId="11" r:id="rId4"/>
    <sheet name="ม.ค.-69" sheetId="12" r:id="rId5"/>
    <sheet name="ก.พ.69" sheetId="13" r:id="rId6"/>
    <sheet name="มี.ค. 69" sheetId="14" r:id="rId7"/>
    <sheet name="Sheet2" sheetId="22" state="hidden" r:id="rId8"/>
  </sheets>
  <definedNames>
    <definedName name="_xlnm.Print_Area" localSheetId="6">'มี.ค. 69'!$A$1:$I$67</definedName>
    <definedName name="_xlnm.Print_Area" localSheetId="0">รายงานสรุปผลการจัดซื้อจัดจ้าง!$A$1:$I$30</definedName>
    <definedName name="_xlnm.Print_Titles" localSheetId="5">ก.พ.69!$1:$6</definedName>
    <definedName name="_xlnm.Print_Titles" localSheetId="1">'ต.ค.-68'!$1:$7</definedName>
    <definedName name="_xlnm.Print_Titles" localSheetId="3">ธ.ค.68!$1:$6</definedName>
    <definedName name="_xlnm.Print_Titles" localSheetId="2">พ.ย.68!$1:$7</definedName>
    <definedName name="_xlnm.Print_Titles" localSheetId="4">'ม.ค.-69'!$1:$6</definedName>
    <definedName name="_xlnm.Print_Titles" localSheetId="6">'มี.ค. 69'!$1:$6</definedName>
  </definedNames>
  <calcPr calcId="181029"/>
</workbook>
</file>

<file path=xl/calcChain.xml><?xml version="1.0" encoding="utf-8"?>
<calcChain xmlns="http://schemas.openxmlformats.org/spreadsheetml/2006/main">
  <c r="F69" i="14" l="1"/>
  <c r="F81" i="13"/>
  <c r="G58" i="12"/>
  <c r="F58" i="12"/>
  <c r="G78" i="11"/>
  <c r="F78" i="11"/>
  <c r="G61" i="10"/>
  <c r="I8" i="23" s="1"/>
  <c r="F12" i="23" l="1"/>
  <c r="E12" i="23"/>
  <c r="D47" i="14" l="1"/>
  <c r="G66" i="14"/>
  <c r="F66" i="14"/>
  <c r="D65" i="14"/>
  <c r="G64" i="14"/>
  <c r="F64" i="14"/>
  <c r="D63" i="14"/>
  <c r="G62" i="14"/>
  <c r="F62" i="14"/>
  <c r="G60" i="14"/>
  <c r="F60" i="14"/>
  <c r="G56" i="14"/>
  <c r="F56" i="14"/>
  <c r="G54" i="14"/>
  <c r="F54" i="14"/>
  <c r="G52" i="14"/>
  <c r="F52" i="14"/>
  <c r="G50" i="14"/>
  <c r="F50" i="14"/>
  <c r="D49" i="14"/>
  <c r="G48" i="14"/>
  <c r="F48" i="14"/>
  <c r="G46" i="14"/>
  <c r="F46" i="14"/>
  <c r="D45" i="14"/>
  <c r="F44" i="14"/>
  <c r="G44" i="14" s="1"/>
  <c r="D43" i="14"/>
  <c r="G42" i="14"/>
  <c r="F42" i="14"/>
  <c r="G40" i="14"/>
  <c r="F40" i="14"/>
  <c r="D39" i="14"/>
  <c r="G38" i="14"/>
  <c r="F38" i="14"/>
  <c r="D37" i="14"/>
  <c r="G36" i="14"/>
  <c r="F36" i="14"/>
  <c r="G34" i="14"/>
  <c r="F34" i="14"/>
  <c r="G32" i="14"/>
  <c r="D31" i="14"/>
  <c r="F32" i="14" s="1"/>
  <c r="F30" i="14"/>
  <c r="G30" i="14" s="1"/>
  <c r="D29" i="14"/>
  <c r="G28" i="14"/>
  <c r="F28" i="14"/>
  <c r="D27" i="14"/>
  <c r="G22" i="14"/>
  <c r="F22" i="14"/>
  <c r="D21" i="14"/>
  <c r="G20" i="14"/>
  <c r="F20" i="14"/>
  <c r="D19" i="14"/>
  <c r="G18" i="14"/>
  <c r="F18" i="14"/>
  <c r="D17" i="14"/>
  <c r="G16" i="14"/>
  <c r="F16" i="14"/>
  <c r="D15" i="14"/>
  <c r="G14" i="14"/>
  <c r="F14" i="14"/>
  <c r="D13" i="14"/>
  <c r="G12" i="14"/>
  <c r="F12" i="14"/>
  <c r="G10" i="14"/>
  <c r="F10" i="14"/>
  <c r="G8" i="14"/>
  <c r="F8" i="14"/>
  <c r="G58" i="13"/>
  <c r="F58" i="13"/>
  <c r="F72" i="13"/>
  <c r="G72" i="13"/>
  <c r="G70" i="13"/>
  <c r="F70" i="13"/>
  <c r="G68" i="13"/>
  <c r="F68" i="13"/>
  <c r="G66" i="13"/>
  <c r="F66" i="13"/>
  <c r="C63" i="13"/>
  <c r="G64" i="13" s="1"/>
  <c r="G62" i="13"/>
  <c r="F62" i="13"/>
  <c r="G60" i="13"/>
  <c r="F60" i="13"/>
  <c r="G56" i="13"/>
  <c r="F56" i="13"/>
  <c r="G54" i="13"/>
  <c r="F54" i="13"/>
  <c r="G52" i="13"/>
  <c r="F52" i="13"/>
  <c r="G50" i="13"/>
  <c r="F50" i="13"/>
  <c r="D49" i="13"/>
  <c r="G48" i="13"/>
  <c r="F48" i="13"/>
  <c r="D47" i="13"/>
  <c r="G46" i="13"/>
  <c r="F46" i="13"/>
  <c r="D45" i="13"/>
  <c r="D73" i="13"/>
  <c r="F74" i="13"/>
  <c r="G74" i="13"/>
  <c r="D75" i="13"/>
  <c r="F76" i="13"/>
  <c r="G76" i="13"/>
  <c r="F44" i="13"/>
  <c r="G44" i="13" s="1"/>
  <c r="D43" i="13"/>
  <c r="G42" i="13"/>
  <c r="F42" i="13"/>
  <c r="G40" i="13"/>
  <c r="F40" i="13"/>
  <c r="D39" i="13"/>
  <c r="G38" i="13"/>
  <c r="F38" i="13"/>
  <c r="D37" i="13"/>
  <c r="G36" i="13"/>
  <c r="F36" i="13"/>
  <c r="G34" i="13"/>
  <c r="F34" i="13"/>
  <c r="D31" i="13"/>
  <c r="F32" i="13" s="1"/>
  <c r="F30" i="13"/>
  <c r="G30" i="13" s="1"/>
  <c r="D29" i="13"/>
  <c r="G28" i="13"/>
  <c r="F28" i="13"/>
  <c r="D27" i="13"/>
  <c r="G22" i="13"/>
  <c r="F22" i="13"/>
  <c r="D21" i="13"/>
  <c r="G20" i="13"/>
  <c r="F20" i="13"/>
  <c r="D19" i="13"/>
  <c r="G18" i="13"/>
  <c r="F18" i="13"/>
  <c r="D17" i="13"/>
  <c r="G16" i="13"/>
  <c r="F16" i="13"/>
  <c r="D15" i="13"/>
  <c r="G14" i="13"/>
  <c r="F14" i="13"/>
  <c r="D13" i="13"/>
  <c r="G12" i="13"/>
  <c r="F12" i="13"/>
  <c r="G10" i="13"/>
  <c r="F10" i="13"/>
  <c r="G8" i="13"/>
  <c r="F8" i="13"/>
  <c r="D19" i="12"/>
  <c r="F44" i="12"/>
  <c r="G44" i="12" s="1"/>
  <c r="D43" i="12"/>
  <c r="G48" i="12"/>
  <c r="F48" i="12"/>
  <c r="D47" i="12"/>
  <c r="G46" i="12"/>
  <c r="F46" i="12"/>
  <c r="D45" i="12"/>
  <c r="G42" i="12"/>
  <c r="F42" i="12"/>
  <c r="G40" i="12"/>
  <c r="F40" i="12"/>
  <c r="D39" i="12"/>
  <c r="G38" i="12"/>
  <c r="F38" i="12"/>
  <c r="D37" i="12"/>
  <c r="G36" i="12"/>
  <c r="F36" i="12"/>
  <c r="G34" i="12"/>
  <c r="F34" i="12"/>
  <c r="F32" i="12"/>
  <c r="D31" i="12"/>
  <c r="G32" i="12" s="1"/>
  <c r="F30" i="12"/>
  <c r="G30" i="12" s="1"/>
  <c r="D29" i="12"/>
  <c r="G28" i="12"/>
  <c r="F28" i="12"/>
  <c r="D27" i="12"/>
  <c r="G22" i="12"/>
  <c r="F22" i="12"/>
  <c r="D21" i="12"/>
  <c r="G20" i="12"/>
  <c r="F20" i="12"/>
  <c r="G18" i="12"/>
  <c r="F18" i="12"/>
  <c r="D17" i="12"/>
  <c r="G16" i="12"/>
  <c r="F16" i="12"/>
  <c r="D15" i="12"/>
  <c r="G14" i="12"/>
  <c r="F14" i="12"/>
  <c r="D13" i="12"/>
  <c r="G12" i="12"/>
  <c r="F12" i="12"/>
  <c r="G10" i="12"/>
  <c r="F10" i="12"/>
  <c r="G8" i="12"/>
  <c r="F8" i="12"/>
  <c r="G42" i="11"/>
  <c r="F42" i="11"/>
  <c r="G66" i="11"/>
  <c r="G64" i="11"/>
  <c r="F64" i="11"/>
  <c r="D63" i="11"/>
  <c r="G62" i="11"/>
  <c r="F62" i="11"/>
  <c r="D61" i="11"/>
  <c r="G40" i="11"/>
  <c r="F40" i="11"/>
  <c r="D39" i="11"/>
  <c r="G38" i="11"/>
  <c r="F38" i="11"/>
  <c r="D37" i="11"/>
  <c r="G36" i="11"/>
  <c r="F36" i="11"/>
  <c r="G34" i="11"/>
  <c r="F34" i="11"/>
  <c r="D31" i="11"/>
  <c r="G32" i="11" s="1"/>
  <c r="F30" i="11"/>
  <c r="G30" i="11" s="1"/>
  <c r="D29" i="11"/>
  <c r="G28" i="11"/>
  <c r="F28" i="11"/>
  <c r="D27" i="11"/>
  <c r="G26" i="11"/>
  <c r="F26" i="11"/>
  <c r="G24" i="11"/>
  <c r="F24" i="11"/>
  <c r="G22" i="11"/>
  <c r="F22" i="11"/>
  <c r="D21" i="11"/>
  <c r="G20" i="11"/>
  <c r="F20" i="11"/>
  <c r="G18" i="11"/>
  <c r="F18" i="11"/>
  <c r="D17" i="11"/>
  <c r="G16" i="11"/>
  <c r="F16" i="11"/>
  <c r="D15" i="11"/>
  <c r="G14" i="11"/>
  <c r="F14" i="11"/>
  <c r="D13" i="11"/>
  <c r="G12" i="11"/>
  <c r="F12" i="11"/>
  <c r="G10" i="11"/>
  <c r="F10" i="11"/>
  <c r="G8" i="11"/>
  <c r="F8" i="11"/>
  <c r="G29" i="10"/>
  <c r="F29" i="10"/>
  <c r="D28" i="10"/>
  <c r="G51" i="10"/>
  <c r="F51" i="10"/>
  <c r="G49" i="10"/>
  <c r="F49" i="10"/>
  <c r="G47" i="10"/>
  <c r="F47" i="10"/>
  <c r="D46" i="10"/>
  <c r="G45" i="10"/>
  <c r="F45" i="10"/>
  <c r="G21" i="10"/>
  <c r="F21" i="10"/>
  <c r="G55" i="10"/>
  <c r="F55" i="10"/>
  <c r="D54" i="10"/>
  <c r="G53" i="10"/>
  <c r="F53" i="10"/>
  <c r="D52" i="10"/>
  <c r="F43" i="10"/>
  <c r="D42" i="10"/>
  <c r="G43" i="10" s="1"/>
  <c r="G41" i="10"/>
  <c r="F41" i="10"/>
  <c r="D40" i="10"/>
  <c r="G39" i="10"/>
  <c r="F39" i="10"/>
  <c r="D38" i="10"/>
  <c r="G37" i="10"/>
  <c r="F37" i="10"/>
  <c r="G35" i="10"/>
  <c r="F35" i="10"/>
  <c r="D32" i="10"/>
  <c r="F33" i="10" s="1"/>
  <c r="F31" i="10"/>
  <c r="G31" i="10" s="1"/>
  <c r="D30" i="10"/>
  <c r="G27" i="10"/>
  <c r="F27" i="10"/>
  <c r="G25" i="10"/>
  <c r="F25" i="10"/>
  <c r="G23" i="10"/>
  <c r="F23" i="10"/>
  <c r="D22" i="10"/>
  <c r="G19" i="10"/>
  <c r="F19" i="10"/>
  <c r="D18" i="10"/>
  <c r="G17" i="10"/>
  <c r="F17" i="10"/>
  <c r="D16" i="10"/>
  <c r="G15" i="10"/>
  <c r="F15" i="10"/>
  <c r="D14" i="10"/>
  <c r="G13" i="10"/>
  <c r="F13" i="10"/>
  <c r="G11" i="10"/>
  <c r="F11" i="10"/>
  <c r="G9" i="10"/>
  <c r="F9" i="10"/>
  <c r="G27" i="9"/>
  <c r="F27" i="9"/>
  <c r="G23" i="9"/>
  <c r="F23" i="9"/>
  <c r="D22" i="9"/>
  <c r="G19" i="9"/>
  <c r="F19" i="9"/>
  <c r="D18" i="9"/>
  <c r="F43" i="9"/>
  <c r="D42" i="9"/>
  <c r="G43" i="9" s="1"/>
  <c r="G41" i="9"/>
  <c r="F41" i="9"/>
  <c r="D40" i="9"/>
  <c r="G39" i="9"/>
  <c r="F39" i="9"/>
  <c r="D38" i="9"/>
  <c r="G47" i="9"/>
  <c r="F47" i="9"/>
  <c r="D46" i="9"/>
  <c r="G45" i="9"/>
  <c r="F45" i="9"/>
  <c r="D44" i="9"/>
  <c r="D32" i="9"/>
  <c r="G33" i="9" s="1"/>
  <c r="G37" i="9"/>
  <c r="F37" i="9"/>
  <c r="G35" i="9"/>
  <c r="F35" i="9"/>
  <c r="F31" i="9"/>
  <c r="G31" i="9" s="1"/>
  <c r="D30" i="9"/>
  <c r="G25" i="9"/>
  <c r="F25" i="9"/>
  <c r="G17" i="9"/>
  <c r="F17" i="9"/>
  <c r="D16" i="9"/>
  <c r="G15" i="9"/>
  <c r="F15" i="9"/>
  <c r="D14" i="9"/>
  <c r="G13" i="9"/>
  <c r="F13" i="9"/>
  <c r="G11" i="9"/>
  <c r="F11" i="9"/>
  <c r="G9" i="9"/>
  <c r="F9" i="9"/>
  <c r="F61" i="10" l="1"/>
  <c r="F64" i="13"/>
  <c r="G32" i="13"/>
  <c r="F32" i="11"/>
  <c r="G33" i="10"/>
  <c r="F33" i="9"/>
  <c r="F51" i="9" s="1"/>
  <c r="I9" i="23" l="1"/>
</calcChain>
</file>

<file path=xl/sharedStrings.xml><?xml version="1.0" encoding="utf-8"?>
<sst xmlns="http://schemas.openxmlformats.org/spreadsheetml/2006/main" count="1481" uniqueCount="373">
  <si>
    <t>แบบ  สขร.1</t>
  </si>
  <si>
    <t>ลำดับ</t>
  </si>
  <si>
    <t>งานจัดซื้อจัดจ้าง</t>
  </si>
  <si>
    <t>วงเงินที่จะซื้อ</t>
  </si>
  <si>
    <t>วงเงินงบประมาณ</t>
  </si>
  <si>
    <t>วิธีซื้อ/จ้าง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</si>
  <si>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</si>
  <si>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</si>
  <si>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</si>
  <si>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 หรือ</t>
  </si>
  <si>
    <t>ที่</t>
  </si>
  <si>
    <t>หรือจ้าง</t>
  </si>
  <si>
    <t>(ราคากลาง)</t>
  </si>
  <si>
    <t>และราคาที่เสนอ (บาท)</t>
  </si>
  <si>
    <t>ที่ตกลงซื้อหรือจ้าง (บาท)</t>
  </si>
  <si>
    <t>โดยสังเขป</t>
  </si>
  <si>
    <t>ข้อตกลงในการซื้อ หรือจ้าง</t>
  </si>
  <si>
    <t>เฉพาะเจาะจง</t>
  </si>
  <si>
    <t>สหกรณ์การเกษตรปฏิรูปที่ดินเวียงชัย</t>
  </si>
  <si>
    <t>เป็นผู้มีอาชีพรับจ้าง/ขายโดยตรง</t>
  </si>
  <si>
    <t>ร้านธรรมมงคล</t>
  </si>
  <si>
    <t xml:space="preserve">                           องค์การบริหารส่วนตำบลผางาม</t>
  </si>
  <si>
    <t>นางสาวศิราภรณ์  พรมชัย</t>
  </si>
  <si>
    <t>นางชัชชญา  เขียวแก้ว</t>
  </si>
  <si>
    <t>ซี.ซี.โอน้ำดื่ม</t>
  </si>
  <si>
    <t>หจก.เม็งรายซัพพลายเซอร์วิส</t>
  </si>
  <si>
    <t xml:space="preserve">เช่าเครื่องถ่ายเอกสาร (กองคลัง) </t>
  </si>
  <si>
    <t xml:space="preserve">เช่าเครื่องถ่ายเอกสาร (กองช่าง) </t>
  </si>
  <si>
    <t xml:space="preserve">เช่าเครื่องถ่ายเอกสาร (สำนักปลัด) </t>
  </si>
  <si>
    <t>จ้างเหมาบุคคลปฏิบัติงานด้านช่างไฟฟ้า</t>
  </si>
  <si>
    <t>นางสาวศุภิสรา  กันทะจันทร์</t>
  </si>
  <si>
    <t>นางสาวนัฐฐภรณ์  มณีเชษฐา</t>
  </si>
  <si>
    <t>จ้างเหมารถตู้ รับ-ส่ง นักเรียน ศพด.อบต.ผางาม 1</t>
  </si>
  <si>
    <t>จ้างเหมารถตู้ รับ-ส่ง นักเรียน ศพด.อบต.ผางาม 2</t>
  </si>
  <si>
    <t>บริษัท สวนหนังสือ จำกัด</t>
  </si>
  <si>
    <t>ร้านคอมเน็ตเวิร์คซัพพลาย</t>
  </si>
  <si>
    <t>นายวรวุฒิ  สุภาวงค์</t>
  </si>
  <si>
    <t xml:space="preserve">จ้างเหมาบุคคลปฏิบัติงานด้านการผลิตและพิมพ์เอกสาร </t>
  </si>
  <si>
    <t>ห้างหุ้นส่วนจำกัด กิตธน</t>
  </si>
  <si>
    <t>นางสุมาลี  เขื่อนทา</t>
  </si>
  <si>
    <t>ตำบลผางาม  อำเภอเวียงชัย  จังหวัดเชียงราย</t>
  </si>
  <si>
    <t>สหกรณ์โคนมเชียงใหม่</t>
  </si>
  <si>
    <t>ซื้อน้ำมันเชื้อเพลิงและหล่อลื่น (สำนักปลัด)</t>
  </si>
  <si>
    <t>ซื้อน้ำมันเชื้อเพลิงและหล่อลื่น (กองช่าง)</t>
  </si>
  <si>
    <t xml:space="preserve">จ้างเหมาบุคคลปฏิบัติงาน ผู้ช่วยผู้ดูแลเด็กปฐมวัย </t>
  </si>
  <si>
    <t>นายศักดิ์ดา  ธรรมเจริญ</t>
  </si>
  <si>
    <t>ซื้อน้ำมันเชื้อเพลิงและหล่อลื่น (กองคลัง)</t>
  </si>
  <si>
    <t>ร้านทรูมอร์โรว์ไอเดีย กรุ๊ป</t>
  </si>
  <si>
    <t>นายธนศักดิ์  ปัญญาสอ</t>
  </si>
  <si>
    <t>ร้านไอแอมกราฟฟิค</t>
  </si>
  <si>
    <t>หมายเลขทะเบียน ขต 7241 เชียงราย</t>
  </si>
  <si>
    <t>บริษัท เอ็มจี ล้านนา จำกัด</t>
  </si>
  <si>
    <t>จัดซื้ออาหารเสริม(นม) โรงเรียน สพฐ จำนวน 4 แห่ง</t>
  </si>
  <si>
    <t xml:space="preserve">จัดซื้ออาหารเสริม(นม) โรงเรียน ศพด.อบต.ผางาม </t>
  </si>
  <si>
    <t>นายดิฎฐ์ศุภโชค  ชุมภู</t>
  </si>
  <si>
    <t xml:space="preserve">                        สรุปผลการดำเนินการจัดซื้อจัดจ้างในรอบเดือน ตุลาคม พ.ศ. 2568</t>
  </si>
  <si>
    <t>ประจำเดือน ตุลาคม 2568</t>
  </si>
  <si>
    <t>เลขที่ 1/2569</t>
  </si>
  <si>
    <t>เลขที่ 2/2569</t>
  </si>
  <si>
    <t>ลว. 1 ต.ค.68</t>
  </si>
  <si>
    <t>ลว. 1 ต.ค. 68</t>
  </si>
  <si>
    <t>เลขที่ 3/2569</t>
  </si>
  <si>
    <t>ศพด.อบต.ผางาม 1  ประจำเดือน ตุลาคม 2568</t>
  </si>
  <si>
    <t>ศพด.อบต.ผางาม 2  ประจำเดือน ตุลาคม 2568</t>
  </si>
  <si>
    <t>ศพด.อบต.ผางาม 2 ประจำเดือน ตุลาคม 2568</t>
  </si>
  <si>
    <t>จ้างเหมาบุคคลปฏิบัติงานทำความสะอาด ดูแลต้นไม้</t>
  </si>
  <si>
    <t>สนามหญ้าและสวนหย่อมฯ ประจำเดือน ตุลาคม 2568</t>
  </si>
  <si>
    <t>เลขที่ 4/2569</t>
  </si>
  <si>
    <t>เลขที่ 7/2569</t>
  </si>
  <si>
    <t>เลขที่ 5/2569</t>
  </si>
  <si>
    <t>เลขที่ 6/2569</t>
  </si>
  <si>
    <t>จัดซื้อน้ำดื่ม ชนิดถัง บรรจุ20/ลิตร</t>
  </si>
  <si>
    <t>เลขที่ 8/2569</t>
  </si>
  <si>
    <t>ลว. 1  ต.ค. 68</t>
  </si>
  <si>
    <t>เลขที่  9/2569</t>
  </si>
  <si>
    <t>เลขที่  10/2569</t>
  </si>
  <si>
    <t>จัดซื้อน้ำดื่ม ชนิดถัง บรรจุ20/ลิตร (ศพด.อบต.ผางาม)</t>
  </si>
  <si>
    <t>เลขที่  11/2569</t>
  </si>
  <si>
    <t>เลขที่  12/2569</t>
  </si>
  <si>
    <t>ศพด.อบต.ผางาม 1 ประจำเดือน ตุลาคม 2568</t>
  </si>
  <si>
    <t>เลขที่ 13/2569</t>
  </si>
  <si>
    <t>เลขที่ 14/2569</t>
  </si>
  <si>
    <t>เลขที่ 15/2569</t>
  </si>
  <si>
    <t>เลขที่สัญญา 1/2569</t>
  </si>
  <si>
    <t>เลขที่สัญญา 2/2569</t>
  </si>
  <si>
    <t>จำนวน 2 แห่ง ประจำเดือน ตุลาคม 2568</t>
  </si>
  <si>
    <t>เลขที่  16/2569</t>
  </si>
  <si>
    <t>เลขที่  17/2569</t>
  </si>
  <si>
    <t>ซื้อแบตเตอรี่ ขนาด 12 โวลต์  จำนวน 1 ลูก</t>
  </si>
  <si>
    <t>ร้านเม็งรายยานยนต์</t>
  </si>
  <si>
    <t>เลขที่  18/2568</t>
  </si>
  <si>
    <t>ลว. 27 ต.ค. 68</t>
  </si>
  <si>
    <t xml:space="preserve">                        สรุปผลการดำเนินการจัดซื้อจัดจ้างในรอบเดือน พฤศจิกายน พ.ศ. 2568</t>
  </si>
  <si>
    <t>ประจำเดือน พฤศจิกายน 2568</t>
  </si>
  <si>
    <t>ศพด.อบต.ผางาม 1 ประจำเดือน พฤศจิกายน 2568</t>
  </si>
  <si>
    <t>ศพด.อบต.ผางาม 2 ประจำเดือน พฤศจิกายน 2568</t>
  </si>
  <si>
    <t>จำนวน 2 แห่ง ประจำเดือน พฤศจิกายน 2568</t>
  </si>
  <si>
    <t>เลขที่  19/2569</t>
  </si>
  <si>
    <t>เลขที่  20/2569</t>
  </si>
  <si>
    <t>ลว. 29 ต.ค. 68</t>
  </si>
  <si>
    <t>สนามหญ้าและสวนหย่อมฯ เดือน พฤศจิกายน 2568</t>
  </si>
  <si>
    <t>ร้านซี.ซี.โอน้ำดื่ม</t>
  </si>
  <si>
    <t>ซื้อวัสดุสำนักงาน(สำนักปลัด) จำนวน 6 รายการ</t>
  </si>
  <si>
    <t>เลขที่  21/2569</t>
  </si>
  <si>
    <t>จ้างทำป้ายไวนิล พร้อมโครงไม้ (รูปพระฉายาลักษณ์</t>
  </si>
  <si>
    <t>สมเด็จพระนางเจ้าสิริกิต์ ฯ) จำนวน 1 ป้าย</t>
  </si>
  <si>
    <t>ร้านทรูมอร์โรว์ ไอเดียกรุ๊ป</t>
  </si>
  <si>
    <t>เลขที่  22/2569</t>
  </si>
  <si>
    <t>ลว. 17 พ.ย. 68</t>
  </si>
  <si>
    <t>ลว. 13 พ.ย. 68</t>
  </si>
  <si>
    <t xml:space="preserve">จ้างทำป้ายไวนิล โครงการเลือกตั้งสมาชิกสภา </t>
  </si>
  <si>
    <t>อบต.ผางาม จำนวน  2  ป้าย</t>
  </si>
  <si>
    <t>เลขที่  23/2569</t>
  </si>
  <si>
    <t>ลว. 24 พ.ย. 68</t>
  </si>
  <si>
    <t>เลขที่  24/2569</t>
  </si>
  <si>
    <t>ลว. 25 พ.ย. 68</t>
  </si>
  <si>
    <t>จ้างทำปฏิทินแขวนปี พ.ศ. 2569 จำนวน 2,500 ชุด</t>
  </si>
  <si>
    <t>ร้าน คอม แอนด์ อาร์ต การพิมพ์</t>
  </si>
  <si>
    <t>เลขที่  25/2569</t>
  </si>
  <si>
    <t>ลว. 26 พ.ย. 68</t>
  </si>
  <si>
    <t>จ้างก่อสร้างอาคารอเนกประสงค์ หมู่ 8</t>
  </si>
  <si>
    <t>หจก. สิบสามเมษาก่อสร้าง</t>
  </si>
  <si>
    <t>เลขที่สัญญา  3/2569</t>
  </si>
  <si>
    <t>ลว. 3 พ.ย. 68</t>
  </si>
  <si>
    <t>e-bidding</t>
  </si>
  <si>
    <t xml:space="preserve">จ้างซ่อมบำรุงรถยนต์ส่วนกลาง (กองคลัง) </t>
  </si>
  <si>
    <t xml:space="preserve">                        สรุปผลการดำเนินการจัดซื้อจัดจ้างในรอบเดือน ธันวาคม พ.ศ. 2568</t>
  </si>
  <si>
    <t>ประจำเดือน ธันวาคม 2568</t>
  </si>
  <si>
    <t>สนามหญ้าและสวนหย่อมฯ เดือน ธันวาคม 2568</t>
  </si>
  <si>
    <t>ศพด.อบต.ผางาม 1 ประจำเดือน ธันวาคม 2568</t>
  </si>
  <si>
    <t>ศพด.อบต.ผางาม 2 ประจำเดือน ธันวาคม 2568</t>
  </si>
  <si>
    <t>จำนวน 2 แห่ง ประจำเดือน ธันวาคม 2568</t>
  </si>
  <si>
    <t>จ้างก่อสร้างรางระบายน้ำคอนกรีตเสริมเหล็กข้าง</t>
  </si>
  <si>
    <t>หจก.กวั่งซ้วนเจริญก่อสร้าง</t>
  </si>
  <si>
    <t>เลขที่สัญญา  4/2569</t>
  </si>
  <si>
    <t>ลว. 19 ธ.ค. 2568</t>
  </si>
  <si>
    <t>ก่อสร้างถนนคอนกรีตเสริมเหล็ก ซอย 6  เชื่อม หมู่ 10</t>
  </si>
  <si>
    <t>เลขที่สัญญา  5/2569</t>
  </si>
  <si>
    <t>หจก. วรรณวัฒน์2018</t>
  </si>
  <si>
    <t>ก่อสร้างถนนคอนกรีตเสริมเหล็ก ซอย 1/3  หมู่ 10</t>
  </si>
  <si>
    <t>เลขที่สัญญา  6/2569</t>
  </si>
  <si>
    <t>ลว. 30 ธ.ค. 2568</t>
  </si>
  <si>
    <t>ก่อสร้างรางระบายน้ำคอนกรีตเสริมเหล็ก สายร่องเต่า</t>
  </si>
  <si>
    <t>หจก. สมบูรณ์ทรัพย์2018</t>
  </si>
  <si>
    <t>เลขที่สัญญา  7/2569</t>
  </si>
  <si>
    <t>เลขที่สัญญา  8/2569</t>
  </si>
  <si>
    <t>จ้างทำป้ายประชาสัมพันธ์รณรงค์การเลือกตั้งสมาชิก</t>
  </si>
  <si>
    <t>สภา อบต.ผางาม จำนวน 18 ป้าย</t>
  </si>
  <si>
    <t>ร้านไอเดียทรูมอร์โรว์</t>
  </si>
  <si>
    <t>เลขที่  28/2569</t>
  </si>
  <si>
    <t>เลขที่  26/2569</t>
  </si>
  <si>
    <t>ลว. 28 พ.ย. 68</t>
  </si>
  <si>
    <t>เลขที่  27/2569</t>
  </si>
  <si>
    <t>ลว. 4 ธ.ค. 68</t>
  </si>
  <si>
    <t>จ้างเหมาซ่อมครุภัณฑ์คอมพิวเตอร์จำนวน 3 เครื่อง</t>
  </si>
  <si>
    <t>(กองการศึกษา)</t>
  </si>
  <si>
    <t>เลขที่  29/2569</t>
  </si>
  <si>
    <t>ลว. 12 ธ.ค. 68</t>
  </si>
  <si>
    <t>ซื้อวัสดุ-อุปกรณ์ จำนวน 27 รายการ โครงการเลือกตั้ง</t>
  </si>
  <si>
    <t>สมาชิก อบต.ผางาม (กรณีครบวาระ)</t>
  </si>
  <si>
    <t>หจก.รุ่งภัทรากรซัพพลาย</t>
  </si>
  <si>
    <t>เลขที่  30/2569</t>
  </si>
  <si>
    <t>ลว. 18 ธ.ค. 68</t>
  </si>
  <si>
    <t>จ้างทำป้ายไวนิล จำนวน 16 ป้าย โครงการเลือกตั้ง</t>
  </si>
  <si>
    <t>ร้านโอ่งเงินโอ่งทองซัพพลาย</t>
  </si>
  <si>
    <t>เลขที่  31/2569</t>
  </si>
  <si>
    <t>ลว. 19 ธ.ค. 68</t>
  </si>
  <si>
    <t>จ้างทำป้ายไวนิล จำนวน 1 ป้าย โครงการอบรม กปน.</t>
  </si>
  <si>
    <r>
      <t>ประจำที่เลือกตั้ง สมาชิกสภา อบต.ผางาม</t>
    </r>
    <r>
      <rPr>
        <sz val="14"/>
        <rFont val="TH SarabunPSK"/>
        <family val="2"/>
      </rPr>
      <t>(กรณีครบวาระ)</t>
    </r>
  </si>
  <si>
    <t>เลขที่  32/2569</t>
  </si>
  <si>
    <t>จ้างซ่อมแซมครุภัณฑ์โฆษณาและเผยแพร่</t>
  </si>
  <si>
    <t>หมายเลขครุภัณฑ์ 453 - 60 - 0001</t>
  </si>
  <si>
    <t>เลขที่  33/2569</t>
  </si>
  <si>
    <t xml:space="preserve">จ้างทำป้ายไวนิลและป้ายไวนิลพร้อมโครงไม้ จำนวน </t>
  </si>
  <si>
    <t>11 ป้าย โครงการเพิ่มประสิทธิภาพการจัดเก็บรายได้ฯ</t>
  </si>
  <si>
    <t>เลขที่ 34/2569</t>
  </si>
  <si>
    <t>จ้างทำตรายางประทับ จำนวน 4 อัน โครงการเลือกตั้ง</t>
  </si>
  <si>
    <t>ร้านจี.จี. ซัพพลาย</t>
  </si>
  <si>
    <t>ร้านจี.จี.ซัพพลาย</t>
  </si>
  <si>
    <t>เลขที่ 35/2569</t>
  </si>
  <si>
    <t>ลว. 23 ธ.ค. 68</t>
  </si>
  <si>
    <t>ซื้อแบบพิมพ์ จำนวน 8 รายการ โครงการเลือกตั้ง</t>
  </si>
  <si>
    <t>สมาชิกสภา อบต.ผางาม (กรณีครบวาระ)</t>
  </si>
  <si>
    <t>โรงพิมพ์อาสา รักษาดินแดน กรมการปกครอง</t>
  </si>
  <si>
    <t>ซื้อแบบพิมพ์ จำนวน 2 รายการ โครงการเลือกตั้ง</t>
  </si>
  <si>
    <t>สำนักพิมพ์จุฬาลงกรณ์มหาวิทยาลัย</t>
  </si>
  <si>
    <t>เลขที่ 36/2569</t>
  </si>
  <si>
    <t>เลขที่ 37/2569</t>
  </si>
  <si>
    <t>ลว. 24 ธ.ค. 68</t>
  </si>
  <si>
    <t>ลว. 1 ต.ค. 2568</t>
  </si>
  <si>
    <r>
      <t xml:space="preserve">จัดซื้อน้ำดื่ม ชนิดถัง บรรจุ20/ลิตร </t>
    </r>
    <r>
      <rPr>
        <sz val="14"/>
        <rFont val="TH SarabunPSK"/>
        <family val="2"/>
      </rPr>
      <t>(ศพด.อบต.ผางาม)</t>
    </r>
  </si>
  <si>
    <t>โรงเรียนบ้านป่าบง หมู่ 12  ต.ผางาม</t>
  </si>
  <si>
    <t>บ้านเนินสยาม บ้านดงมะตื๋นใหม่ หมู่ 15  ต.ผางาม</t>
  </si>
  <si>
    <t>บ้านเนินสยาม  ต.ผางาม</t>
  </si>
  <si>
    <t>ถึง ซอย 2 หมู่ 9 บ้านผางาม  ต.ผางาม</t>
  </si>
  <si>
    <t>ขุดลอกลำเหมือง สายร่องก้อม หมู่ 6 บ้านร่องคือ</t>
  </si>
  <si>
    <t xml:space="preserve">ต.ผางาม </t>
  </si>
  <si>
    <t xml:space="preserve">                        สรุปผลการดำเนินการจัดซื้อจัดจ้างในรอบเดือน มกราคม  พ.ศ. 2569</t>
  </si>
  <si>
    <t>ประจำเดือน มกราคม 2569</t>
  </si>
  <si>
    <t>สนามหญ้าและสวนหย่อมฯ เดือน มกราคม 2569</t>
  </si>
  <si>
    <t>ศพด.อบต.ผางาม 1 ประจำเดือน มกราคม 2569</t>
  </si>
  <si>
    <t>ศพด.อบต.ผางาม 2 ประจำเดือน มกราคม 2569</t>
  </si>
  <si>
    <t>จำนวน 2 แห่ง ประจำเดือน มกราคม 2569</t>
  </si>
  <si>
    <t>จ้างทำอาหาร อาหารว่างและเครื่องดื่มฯ โครงการอบรม</t>
  </si>
  <si>
    <t>คกก.ประจำหน่วยเลือกตั้งสมาชิกอบต.ผางาม 150 ชุด</t>
  </si>
  <si>
    <t>นางสายใจ  เฮนเซ่นต์</t>
  </si>
  <si>
    <t>เลขที่  41/2569</t>
  </si>
  <si>
    <t>ลว. 30 ธ.ค. 68</t>
  </si>
  <si>
    <t>เลขที่  42/2569</t>
  </si>
  <si>
    <t>เลขที่  43/2569</t>
  </si>
  <si>
    <t>ลว. 5 ม.ค. 68</t>
  </si>
  <si>
    <t>เลขที่  44/2569</t>
  </si>
  <si>
    <t>ลว. 6 ม.ค. 68</t>
  </si>
  <si>
    <t>ซื้อวัสดุไฟฟ้า (สำนักปลัด) จำนวน 5 รายการ</t>
  </si>
  <si>
    <t>ห้างหุ้นส่วนสามัญนิติบุคคล แม่ใจวิศวการ</t>
  </si>
  <si>
    <t>ก่อสร้างถนนคอนกรีตเสริมเหล็ก ซอย13  หมู่ 11</t>
  </si>
  <si>
    <t>ตำบลผางาม อำเภอเวียงชัย  จังหวัดเชียงราย</t>
  </si>
  <si>
    <t>บริษัท เฮือนคำ โฮม จำกัด</t>
  </si>
  <si>
    <t>เลขที่สัญญา 11/2569</t>
  </si>
  <si>
    <t>ลว.  14 ม.ค. 69</t>
  </si>
  <si>
    <t>เลขที่สัญญา 10/2569</t>
  </si>
  <si>
    <t>ลว.  7 ม.ค. 68</t>
  </si>
  <si>
    <t>เลขที่ 38/2569</t>
  </si>
  <si>
    <t>ลว. 29 ธ.ค. 68</t>
  </si>
  <si>
    <t>เลขที่  39/2569</t>
  </si>
  <si>
    <t>เลขที่  40/2569</t>
  </si>
  <si>
    <t xml:space="preserve">ก่อสร้างถนนคอนกรีตเสริมเหล็ก ซอย 4 หมู่ที่ 7 </t>
  </si>
  <si>
    <t>เลขที่สัญญา 9/2569</t>
  </si>
  <si>
    <t>ลว.  7 ม.ค. 69</t>
  </si>
  <si>
    <t xml:space="preserve">ก่อสร้างระบบประปาหมู่บ้าน หมู่ที่ 7 บ้านดงมะตื๋น  </t>
  </si>
  <si>
    <t xml:space="preserve">                        สรุปผลการดำเนินการจัดซื้อจัดจ้างในรอบเดือน กุมภาพันธ์  พ.ศ. 2569</t>
  </si>
  <si>
    <t>ประจำเดือน กุมภาพันธ์ 2569</t>
  </si>
  <si>
    <t>สนามหญ้าและสวนหย่อมฯ เดือน กุมภาพันธ์ 2569</t>
  </si>
  <si>
    <t>ศพด.อบต.ผางาม 1 ประจำเดือน กุมภาพันธ์ 2569</t>
  </si>
  <si>
    <t>ศพด.อบต.ผางาม 2 ประจำเดือน กุมภาพันธ์ 2569</t>
  </si>
  <si>
    <t>จำนวน 2 แห่ง ประจำเดือน กุมภาพันธ์ 2569</t>
  </si>
  <si>
    <t>ซื้อวัสดุคอมพิวเตอร์ สายแลน cat 6 ยาว 100 เมตร</t>
  </si>
  <si>
    <t>เลขที่  48/2569</t>
  </si>
  <si>
    <t>ซื้อวัสดุไฟฟ้าและวิทยุ (สำนักปลัด) จำนวน 6 รายการ</t>
  </si>
  <si>
    <t>เลขที่  49/2569</t>
  </si>
  <si>
    <t>ลว. 3 ก.พ. 69</t>
  </si>
  <si>
    <t>ลว. 30 ม.ค. 69</t>
  </si>
  <si>
    <t>ซื้อวัสดุสำนักงาน (สำนักปลัด) จำนวน 6 รายการ</t>
  </si>
  <si>
    <t>เลขที่  50/2569</t>
  </si>
  <si>
    <t>หมายเลขครุภัฑณ์ 001-50-0001  จำนวน 2 ลูก</t>
  </si>
  <si>
    <t>บริษัท ตาต้าท่อไอเสียแบตเตอรี่ จำกัด</t>
  </si>
  <si>
    <t>เลขที่  51/2569</t>
  </si>
  <si>
    <t>จ้างเหมาจัดพิธีเปิด-ปิด โครงการแข่งขันกีฬาศพด.อบต.</t>
  </si>
  <si>
    <t>นายสุนาวิน  อิ่นแก้ว</t>
  </si>
  <si>
    <t>เลขที่  52/2569</t>
  </si>
  <si>
    <t>ซื้อวัสดุ-อุปกรณ์  โครงการแข่งขันกีฬาศพด.อบต.</t>
  </si>
  <si>
    <t>ผางามเกมส์ ประจำปีงบประมาณ พ.ศ.2569</t>
  </si>
  <si>
    <t>บริษัท  สวนหนังสือ จำกัด</t>
  </si>
  <si>
    <t>เลขที่  53/2569</t>
  </si>
  <si>
    <t>ซื้อของรางวัลโครงการแข่งขันกีฬา ศพด.อบต.ผางามเกมส์</t>
  </si>
  <si>
    <t>ประจำปีงบประมาณ พ.ศ. 2569</t>
  </si>
  <si>
    <t>เลขที่  54/2569</t>
  </si>
  <si>
    <t>ซื้อเหรียญรางวัล โครงการแข่งขันกีฬา ศพด.อบต.</t>
  </si>
  <si>
    <t>เลขที่  55/2569</t>
  </si>
  <si>
    <t>จ้างเหมาจัดพิธีเปิด-ปิด โครงการแข่งขันกีฬาผู้สูงอายุ</t>
  </si>
  <si>
    <t>เลขที่ 56/2569</t>
  </si>
  <si>
    <t>ลว. 4 ก.พ. 69</t>
  </si>
  <si>
    <t>จ้างเหมาทำอาหารกลางวันสำหรับผู้เข้าร่วมโครงการ</t>
  </si>
  <si>
    <t>แข่งขันกีฬาผู้สูงอายุ ประจำปีงบประมาณ พ.ศ.2569</t>
  </si>
  <si>
    <t>เลขที่ 57/2569</t>
  </si>
  <si>
    <t>จัดซื้อวัสดุ-อุปกรณ์ โครงการแข่งขันกีฬาผู้สูงอายุ</t>
  </si>
  <si>
    <t>เลขที่ 58/2569</t>
  </si>
  <si>
    <t>ร้านบีบี ช็อป</t>
  </si>
  <si>
    <t>เลขที่ 59/2569</t>
  </si>
  <si>
    <t>แก้ไขปัญหาไฟป่า ประจำปีงบประมาณ พ.ศ.2569</t>
  </si>
  <si>
    <t>เลขที่ 60/2569</t>
  </si>
  <si>
    <t>ลว. 12 ก.พ. 69</t>
  </si>
  <si>
    <t>ลว. 9 ก.พ. 69</t>
  </si>
  <si>
    <t>จ้างเหมาทำอาหารกลางวัน โครงการรณรงค์ป้องกัน</t>
  </si>
  <si>
    <t>ลว. 16 ก.พ. 69</t>
  </si>
  <si>
    <t>เลขที่ 61/2569</t>
  </si>
  <si>
    <t>ซื้อวัสดุการเกษตร (สำนักปลัด) จำนวน 4 รายการ</t>
  </si>
  <si>
    <t>นางใจ  เศรษฐ์กุลบุตร</t>
  </si>
  <si>
    <t>เลขที่ 62/2569</t>
  </si>
  <si>
    <t>ลว. 23 ก.พ. 69</t>
  </si>
  <si>
    <t>จ้างทำตรายาง (สำนักปลัด) จำรวน 4 รายการ</t>
  </si>
  <si>
    <t>ร้าน จี.จี.ซัพพลาย</t>
  </si>
  <si>
    <t>เลขที่ 63/2569</t>
  </si>
  <si>
    <t>ลว. 24 ก.พ. 69</t>
  </si>
  <si>
    <r>
      <t xml:space="preserve">ซื้อแบตเตอรี่รถยนต์ส่วนกลาง </t>
    </r>
    <r>
      <rPr>
        <sz val="15"/>
        <rFont val="TH SarabunPSK"/>
        <family val="2"/>
      </rPr>
      <t>ทะเบียน บย 364 เชียงราย</t>
    </r>
    <r>
      <rPr>
        <sz val="16"/>
        <rFont val="TH SarabunPSK"/>
        <family val="2"/>
      </rPr>
      <t xml:space="preserve"> </t>
    </r>
  </si>
  <si>
    <r>
      <t xml:space="preserve">ซื้อวัสดุงานบ้านงานครัว  (สำนักปลัด) </t>
    </r>
    <r>
      <rPr>
        <sz val="15"/>
        <rFont val="TH SarabunPSK"/>
        <family val="2"/>
      </rPr>
      <t>จำนวน 14 รายการ</t>
    </r>
  </si>
  <si>
    <r>
      <t>จ้างทำป้ายไวนิล จำนวน 10 ป้าย โครงการรณรงค์</t>
    </r>
    <r>
      <rPr>
        <sz val="15"/>
        <rFont val="TH SarabunPSK"/>
        <family val="2"/>
      </rPr>
      <t>ป้องกัน</t>
    </r>
  </si>
  <si>
    <t>เลขที่  46/2569</t>
  </si>
  <si>
    <t>เลขที่  47/2569</t>
  </si>
  <si>
    <t>ลว. 29 ม.ค. 69</t>
  </si>
  <si>
    <t xml:space="preserve">                        สรุปผลการดำเนินการจัดซื้อจัดจ้างในรอบเดือน มีนาคม พ.ศ. 2569</t>
  </si>
  <si>
    <t>ประจำเดือน มีนาคม 2569</t>
  </si>
  <si>
    <t>สนามหญ้าและสวนหย่อมฯ เดือน มีนาคม 2569</t>
  </si>
  <si>
    <t>ศพด.อบต.ผางาม 1 ประจำเดือน มีนาคม 2569</t>
  </si>
  <si>
    <t>ศพด.อบต.ผางาม 2 ประจำเดือน มีนาคม 2569</t>
  </si>
  <si>
    <t>จำนวน 2 แห่ง ประจำเดือน มีนาคม 2569</t>
  </si>
  <si>
    <t>เลขที่  64/2569</t>
  </si>
  <si>
    <t>ลว. 26 ก.พ. 69</t>
  </si>
  <si>
    <t>เลขที่  65/2569</t>
  </si>
  <si>
    <t>ลว. 27 ก.พ. 69</t>
  </si>
  <si>
    <t>เลขที่  66/2569</t>
  </si>
  <si>
    <t>ร้านไอแอม กราฟฟิค</t>
  </si>
  <si>
    <t>เลขที่  67/2569</t>
  </si>
  <si>
    <t>ลว. 9 มี.ค. 69</t>
  </si>
  <si>
    <t>จ้างทำป้ายโครงการอบรมหมอหมู่บ้านในพระราชประสงค์</t>
  </si>
  <si>
    <t>จ้างเหมาทำอาหาร อาหารว่าง โครงการอบรมหมอหมู่บ้านใน</t>
  </si>
  <si>
    <t>พระราชประสงค์ ประจำปีงบประมาณ พ.ศ. 2569</t>
  </si>
  <si>
    <t>นางสายใจ  เฮนเซ่นท์</t>
  </si>
  <si>
    <t>เลขที่  68/2569</t>
  </si>
  <si>
    <t>เลขที่  69/2569</t>
  </si>
  <si>
    <t>หมู่บ้านในพระราชประสงค์ ประจำปีงบประมาณ พ.ศ. 2569</t>
  </si>
  <si>
    <t>ซื้อวัสดุ-อุปกรณ์ จำนวน 3 รายการ โครงการอบรมหมอ</t>
  </si>
  <si>
    <t>จ้างทำป้าย โครงการสืบสานพระราชปณิธานสมเด็จย่า ต้าน</t>
  </si>
  <si>
    <t>ภัยมะเร็งเต้านม ประจำปีงบประมาณ พ.ศ. 2569</t>
  </si>
  <si>
    <t>เลขที่  70/2569</t>
  </si>
  <si>
    <t>ลว. 10 มี.ค. 69</t>
  </si>
  <si>
    <t>ซื้อวัสดุ-อุปกรณ์ จำนวน 3 รายการ โครงการสืบสานพระราช</t>
  </si>
  <si>
    <t>ปณิธานสมเด็จย่าฯ ประจำปีงบประมาณ พ.ศ. 2569</t>
  </si>
  <si>
    <t>เลขที่  71/2569</t>
  </si>
  <si>
    <t>จ้างเหมาทำอาหารกลางวัน อาหารว่าง โครงการสืบสาน</t>
  </si>
  <si>
    <t>เลขที่  72/2569</t>
  </si>
  <si>
    <t>ซื้อวัสดุไฟฟ้าและวิทยุ (กองช่าง) จำนวน 6 รายการ</t>
  </si>
  <si>
    <t>หจก.กิตธน</t>
  </si>
  <si>
    <t>หจก. กิตธน</t>
  </si>
  <si>
    <t>เลขที่  73/2569</t>
  </si>
  <si>
    <t>ลว. 11 มี.ค. 69</t>
  </si>
  <si>
    <t>ซื้อวัสดุคอมพิวเตอร์ (กองการศึกษา) จำนวน 9 รายการ</t>
  </si>
  <si>
    <t>เลขที่  74/2569</t>
  </si>
  <si>
    <t>ซื้อวัสดุก่อสร้าง จำนวน 7 รายการ (สำนักปลัด)</t>
  </si>
  <si>
    <t>เลขที่  81/2569</t>
  </si>
  <si>
    <t>ลว. 26 มี.ค. 69</t>
  </si>
  <si>
    <t>จ้างทำป้ายไวนิลพร้อมโครงไม้ จำนวน 25 ป้าย โครงการ</t>
  </si>
  <si>
    <t>ป้องกันและลดอุบัติทางถนนในช่วงเทศกาล ประจำปี 2569</t>
  </si>
  <si>
    <t>เลขที่ 82/2569</t>
  </si>
  <si>
    <t>ลว. 30 มี.ค. 69</t>
  </si>
  <si>
    <t>จัดซื้อน้ำดื่ม ชนิดถัง บรรจุ 20/ลิตร (ศพด.อบต.ผางาม)</t>
  </si>
  <si>
    <t>จำหน่ายครุภัณฑ์ชำรุด จำนวน 20 รายการ</t>
  </si>
  <si>
    <t>นางขันแก้ว  วันต๊ะ</t>
  </si>
  <si>
    <t>ลว. 24 มี.ค. 2568</t>
  </si>
  <si>
    <t>เลขที่ 77/2569</t>
  </si>
  <si>
    <t xml:space="preserve">                           วันที่ 3 เดือน เมษายน พ.ศ. 2569</t>
  </si>
  <si>
    <t xml:space="preserve">                            วันที่  2  เดือน  มีนาคม  พ.ศ. 2569</t>
  </si>
  <si>
    <t xml:space="preserve">                           วันที่  3  เดือน  กุมภาพันธ์  พ.ศ. 2569</t>
  </si>
  <si>
    <t xml:space="preserve">                           วันที่  5  เดือน  มกราคม  พ.ศ. 2569</t>
  </si>
  <si>
    <t xml:space="preserve">                           วันที่  3  เดือน  ธันวาคม  พ.ศ. 2568</t>
  </si>
  <si>
    <t xml:space="preserve">                           วันที่  3  เดือน  พฤศจิกายน  พ.ศ. 2568</t>
  </si>
  <si>
    <t xml:space="preserve">รายงานสรุปผลการจัดซื้อจัดจ้างของ องค์การบริหารส่วนตำบลผางาม </t>
  </si>
  <si>
    <t xml:space="preserve">สรุปรายการจัดซื้อจัดจ้างจำแนกตามวิธีการจัดซื้อจัดจ้าง (ภาพรวม) </t>
  </si>
  <si>
    <t>วิธีการจัดซื้อจัดจ้าง</t>
  </si>
  <si>
    <t>จำนวน (โครงการ)</t>
  </si>
  <si>
    <t>งบประมาณ (บาท)</t>
  </si>
  <si>
    <t>วิธีประกวดราคา e-bidding</t>
  </si>
  <si>
    <t>วิธีเฉพาะเจาะจง</t>
  </si>
  <si>
    <t>วิธีคัดเลือก</t>
  </si>
  <si>
    <t>-</t>
  </si>
  <si>
    <t>อื่นๆ</t>
  </si>
  <si>
    <t>รวม</t>
  </si>
  <si>
    <t>ปัญหา/อุปสรรค</t>
  </si>
  <si>
    <t xml:space="preserve">   2. การสืบราคากลางจากผู้มีอาชีพอาจใช้เวลานาน เนื่องจากบางโครงการต้องรอการสืบราคาจากหลายแหล่งข้อมูลที่มา</t>
  </si>
  <si>
    <t xml:space="preserve">   3. เจ้าหน้าที่ที่ทำปฏิบัติงานเกี่ยวกับงานพัสดุไม่มีทักษะเพียงพอ เนื่องจากวิธีการจัดซื้อจัดจ้างมีความ ซับซ้อน ทั้งต้องศึกษา</t>
  </si>
  <si>
    <t xml:space="preserve">   4. การดำเนินการจัดซื้อจัดจ้างด้วยระบบ E-GP ยังไม่มีประสิทธิภาพ ระบบปรับปรุงทำให้การทำงานได้ไม่ต่อเนื่อง ต้องใช้</t>
  </si>
  <si>
    <t xml:space="preserve">   5. กรมบัญชีกลางได้ออกกฎกระทรวง ระเบียบ และหนังสือเวียนที่เกี่ยวข้องกับแนวทางปฏิบัติตาม พระราชบัญญัติการจัดซื้อ</t>
  </si>
  <si>
    <t>จัดจ้างและการบริหารพัสดุภาครัฐ พ.ศ.2560 ได้มีการยกเลิก ปรับปรุงแก้ไขแนวทางปฏิบัติ จึงทำให้การปฏิบัติงานเกิดความ</t>
  </si>
  <si>
    <t>ข้อเสนอแนะ</t>
  </si>
  <si>
    <t xml:space="preserve">  1.  ติดตามผลการดำเนินการจัดซื้อจัดจ้างอย่างละเอียดรอบคอบและรัดกุมเพื่อให้เกิดประโยชน์ต่อทางราชการให้มากที่สุด</t>
  </si>
  <si>
    <t xml:space="preserve">  2. ให้ผู้ที่ปฏิบัติงานเกี่ยวข้องกับการจัดซื้อจัดจ้างควรมีการวางแผนการดำเนินงานให้สอดคล้องกับมาตราการการเร่งรัดเบิกจ่าย</t>
  </si>
  <si>
    <t xml:space="preserve">  3. ส่งเจ้าหน้าที่และผู้ที่เกี่ยวข้องเข้ารับการอบรมสัมนา เพื่อพัฒนาความรู้ความสามารถอย่างต่อเนื่อง</t>
  </si>
  <si>
    <t xml:space="preserve">  4. กรมบัญชีกลางควรดำเนินการปรับปรุงระบบ e - GP ให้มีประสิทธิภาพมากยิ่งขึ้น</t>
  </si>
  <si>
    <t xml:space="preserve">   กฎระเบียบฯ และระบบ E-GP ไปพร้อมกับการปฏิบัติงาน ทำให้เกิดความเสี่ยงที่จะเกิดข้อผิดพลาด ในการทำงานได้</t>
  </si>
  <si>
    <t xml:space="preserve">   เวลานานในการปฏิบัติงาน</t>
  </si>
  <si>
    <t xml:space="preserve">   ไม่คล่องตัว ทำให้การปฏิบัติงานล่าช้า</t>
  </si>
  <si>
    <t xml:space="preserve">  และให้ความสำคัญต่อกระบวนการจัดซื้อจัดจ้างเพื่อให้เกิดความคล่องตัวมากยิ่งขึ้น</t>
  </si>
  <si>
    <t xml:space="preserve">   1. ปัญหาเรื่องระยะเวลาในการดำเนินงานให้จัดซื้อจัดจ้างเร่งด่วน ส่งผลให้เกิดความเสี่ยงที่จะเกิดข้อผิดพลาดในการดำเนินงานได้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</si>
</sst>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u/>
      <sz val="16"/>
      <name val="TH SarabunPSK"/>
      <family val="2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sz val="15"/>
      <name val="TH SarabunPSK"/>
      <family val="2"/>
    </font>
    <font>
      <b/>
      <sz val="15"/>
      <color theme="1"/>
      <name val="TH SarabunPSK"/>
      <family val="2"/>
    </font>
    <font>
      <b/>
      <sz val="11"/>
      <color rgb="FFFF0000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name val="TH SarabunPSK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2"/>
      <color rgb="FFFF0000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0"/>
      <color theme="1"/>
      <name val="Tahoma"/>
      <family val="2"/>
      <charset val="222"/>
      <scheme val="minor"/>
    </font>
    <font>
      <sz val="16"/>
      <color rgb="FFFFFFFF"/>
      <name val="TH SarabunIT๙"/>
      <family val="2"/>
    </font>
    <font>
      <b/>
      <sz val="11"/>
      <color rgb="FFFFFFFF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0" fontId="4" fillId="0" borderId="0" xfId="0" applyFont="1"/>
    <xf numFmtId="4" fontId="4" fillId="0" borderId="2" xfId="0" applyNumberFormat="1" applyFont="1" applyBorder="1"/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/>
    <xf numFmtId="0" fontId="3" fillId="0" borderId="3" xfId="0" applyFont="1" applyBorder="1"/>
    <xf numFmtId="4" fontId="3" fillId="0" borderId="3" xfId="0" applyNumberFormat="1" applyFont="1" applyBorder="1"/>
    <xf numFmtId="0" fontId="4" fillId="0" borderId="3" xfId="0" applyFont="1" applyBorder="1"/>
    <xf numFmtId="0" fontId="3" fillId="0" borderId="0" xfId="0" applyFont="1" applyAlignment="1">
      <alignment horizontal="center"/>
    </xf>
    <xf numFmtId="43" fontId="3" fillId="0" borderId="3" xfId="1" applyFont="1" applyBorder="1" applyAlignment="1">
      <alignment horizontal="right"/>
    </xf>
    <xf numFmtId="0" fontId="5" fillId="0" borderId="0" xfId="0" applyFont="1"/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4" fillId="0" borderId="2" xfId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3" fontId="3" fillId="0" borderId="2" xfId="0" applyNumberFormat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4" fillId="0" borderId="3" xfId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9" fillId="0" borderId="5" xfId="0" applyFont="1" applyBorder="1"/>
    <xf numFmtId="0" fontId="8" fillId="0" borderId="0" xfId="0" applyFont="1" applyAlignment="1">
      <alignment horizontal="center"/>
    </xf>
    <xf numFmtId="0" fontId="9" fillId="0" borderId="2" xfId="0" applyFont="1" applyBorder="1"/>
    <xf numFmtId="0" fontId="2" fillId="0" borderId="0" xfId="0" applyFont="1"/>
    <xf numFmtId="4" fontId="10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right"/>
    </xf>
    <xf numFmtId="4" fontId="3" fillId="0" borderId="0" xfId="0" applyNumberFormat="1" applyFont="1"/>
    <xf numFmtId="43" fontId="2" fillId="0" borderId="7" xfId="1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43" fontId="4" fillId="0" borderId="8" xfId="1" applyFont="1" applyBorder="1" applyAlignment="1">
      <alignment horizontal="right"/>
    </xf>
    <xf numFmtId="43" fontId="4" fillId="0" borderId="7" xfId="1" applyFont="1" applyBorder="1" applyAlignment="1">
      <alignment horizontal="right"/>
    </xf>
    <xf numFmtId="43" fontId="3" fillId="0" borderId="4" xfId="1" applyFont="1" applyBorder="1" applyAlignment="1">
      <alignment horizontal="right"/>
    </xf>
    <xf numFmtId="43" fontId="4" fillId="0" borderId="4" xfId="1" applyFont="1" applyBorder="1" applyAlignment="1">
      <alignment horizontal="right"/>
    </xf>
    <xf numFmtId="0" fontId="10" fillId="0" borderId="7" xfId="0" applyFont="1" applyBorder="1"/>
    <xf numFmtId="0" fontId="12" fillId="0" borderId="0" xfId="0" applyFont="1" applyAlignment="1">
      <alignment horizontal="center"/>
    </xf>
    <xf numFmtId="4" fontId="4" fillId="0" borderId="0" xfId="0" applyNumberFormat="1" applyFont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43" fontId="3" fillId="0" borderId="0" xfId="1" applyFont="1" applyAlignment="1">
      <alignment horizontal="right"/>
    </xf>
    <xf numFmtId="43" fontId="3" fillId="0" borderId="8" xfId="1" applyFont="1" applyBorder="1" applyAlignment="1">
      <alignment horizontal="right"/>
    </xf>
    <xf numFmtId="43" fontId="4" fillId="0" borderId="0" xfId="1" applyFont="1" applyAlignment="1">
      <alignment horizontal="right"/>
    </xf>
    <xf numFmtId="43" fontId="3" fillId="0" borderId="7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6" fillId="0" borderId="5" xfId="1" applyFont="1" applyBorder="1" applyAlignment="1">
      <alignment horizontal="right"/>
    </xf>
    <xf numFmtId="43" fontId="3" fillId="0" borderId="2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0" fontId="4" fillId="0" borderId="2" xfId="0" applyFont="1" applyBorder="1"/>
    <xf numFmtId="2" fontId="4" fillId="0" borderId="2" xfId="0" applyNumberFormat="1" applyFont="1" applyBorder="1"/>
    <xf numFmtId="43" fontId="4" fillId="0" borderId="1" xfId="0" applyNumberFormat="1" applyFont="1" applyBorder="1" applyAlignment="1">
      <alignment horizontal="left"/>
    </xf>
    <xf numFmtId="0" fontId="15" fillId="0" borderId="2" xfId="0" applyFont="1" applyBorder="1"/>
    <xf numFmtId="0" fontId="15" fillId="0" borderId="1" xfId="0" applyFont="1" applyBorder="1"/>
    <xf numFmtId="0" fontId="4" fillId="3" borderId="3" xfId="0" applyFont="1" applyFill="1" applyBorder="1"/>
    <xf numFmtId="0" fontId="13" fillId="0" borderId="1" xfId="0" applyFont="1" applyBorder="1" applyAlignment="1">
      <alignment horizontal="left"/>
    </xf>
    <xf numFmtId="43" fontId="4" fillId="0" borderId="1" xfId="1" applyFont="1" applyBorder="1"/>
    <xf numFmtId="43" fontId="4" fillId="0" borderId="2" xfId="1" applyFont="1" applyBorder="1"/>
    <xf numFmtId="0" fontId="16" fillId="0" borderId="1" xfId="0" applyFont="1" applyBorder="1"/>
    <xf numFmtId="0" fontId="16" fillId="0" borderId="2" xfId="0" applyFont="1" applyBorder="1"/>
    <xf numFmtId="0" fontId="4" fillId="0" borderId="0" xfId="0" applyFont="1" applyAlignment="1">
      <alignment horizontal="left"/>
    </xf>
    <xf numFmtId="4" fontId="4" fillId="0" borderId="1" xfId="0" applyNumberFormat="1" applyFont="1" applyBorder="1" applyAlignment="1">
      <alignment horizontal="right"/>
    </xf>
    <xf numFmtId="4" fontId="14" fillId="0" borderId="3" xfId="0" applyNumberFormat="1" applyFont="1" applyBorder="1"/>
    <xf numFmtId="0" fontId="4" fillId="0" borderId="5" xfId="0" applyFont="1" applyBorder="1" applyAlignment="1">
      <alignment horizontal="left"/>
    </xf>
    <xf numFmtId="4" fontId="4" fillId="0" borderId="8" xfId="0" applyNumberFormat="1" applyFont="1" applyBorder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8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43" fontId="18" fillId="0" borderId="7" xfId="1" applyFont="1" applyBorder="1" applyAlignment="1">
      <alignment horizontal="center"/>
    </xf>
    <xf numFmtId="43" fontId="18" fillId="0" borderId="1" xfId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43" fontId="18" fillId="0" borderId="8" xfId="1" applyFont="1" applyBorder="1" applyAlignment="1">
      <alignment horizontal="center"/>
    </xf>
    <xf numFmtId="43" fontId="18" fillId="0" borderId="2" xfId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43" fontId="4" fillId="0" borderId="0" xfId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20" fillId="0" borderId="0" xfId="0" applyFont="1"/>
    <xf numFmtId="0" fontId="4" fillId="0" borderId="8" xfId="0" applyFont="1" applyBorder="1"/>
    <xf numFmtId="0" fontId="19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0" xfId="0" applyFont="1"/>
    <xf numFmtId="43" fontId="8" fillId="0" borderId="0" xfId="0" applyNumberFormat="1" applyFont="1"/>
    <xf numFmtId="3" fontId="9" fillId="0" borderId="0" xfId="0" applyNumberFormat="1" applyFont="1"/>
    <xf numFmtId="43" fontId="12" fillId="0" borderId="0" xfId="0" applyNumberFormat="1" applyFont="1"/>
    <xf numFmtId="43" fontId="8" fillId="0" borderId="0" xfId="0" applyNumberFormat="1" applyFont="1" applyAlignment="1">
      <alignment horizontal="right"/>
    </xf>
    <xf numFmtId="4" fontId="23" fillId="0" borderId="0" xfId="0" applyNumberFormat="1" applyFont="1"/>
    <xf numFmtId="43" fontId="23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21" fillId="0" borderId="12" xfId="0" applyFont="1" applyBorder="1" applyAlignment="1">
      <alignment horizontal="left"/>
    </xf>
    <xf numFmtId="4" fontId="21" fillId="0" borderId="9" xfId="0" applyNumberFormat="1" applyFont="1" applyBorder="1" applyAlignment="1">
      <alignment horizontal="right"/>
    </xf>
    <xf numFmtId="0" fontId="21" fillId="0" borderId="9" xfId="0" applyFont="1" applyBorder="1" applyAlignment="1">
      <alignment horizontal="right"/>
    </xf>
    <xf numFmtId="0" fontId="21" fillId="0" borderId="9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1" fillId="0" borderId="9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4" fontId="21" fillId="0" borderId="10" xfId="0" applyNumberFormat="1" applyFont="1" applyBorder="1" applyAlignment="1">
      <alignment horizontal="right"/>
    </xf>
    <xf numFmtId="4" fontId="21" fillId="0" borderId="12" xfId="0" applyNumberFormat="1" applyFont="1" applyBorder="1" applyAlignment="1">
      <alignment horizontal="right"/>
    </xf>
    <xf numFmtId="4" fontId="24" fillId="0" borderId="0" xfId="0" applyNumberFormat="1" applyFont="1"/>
    <xf numFmtId="43" fontId="24" fillId="0" borderId="0" xfId="0" applyNumberFormat="1" applyFont="1"/>
    <xf numFmtId="0" fontId="25" fillId="0" borderId="0" xfId="0" applyFont="1"/>
    <xf numFmtId="43" fontId="25" fillId="0" borderId="0" xfId="0" applyNumberFormat="1" applyFont="1"/>
    <xf numFmtId="4" fontId="25" fillId="0" borderId="0" xfId="0" applyNumberFormat="1" applyFont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/>
    <xf numFmtId="0" fontId="8" fillId="0" borderId="0" xfId="0" applyFont="1" applyBorder="1"/>
    <xf numFmtId="0" fontId="12" fillId="0" borderId="6" xfId="0" applyFont="1" applyBorder="1"/>
    <xf numFmtId="43" fontId="4" fillId="0" borderId="7" xfId="1" applyFont="1" applyBorder="1"/>
    <xf numFmtId="0" fontId="4" fillId="0" borderId="0" xfId="0" applyFont="1" applyBorder="1"/>
    <xf numFmtId="0" fontId="12" fillId="0" borderId="0" xfId="0" applyFont="1" applyBorder="1"/>
    <xf numFmtId="0" fontId="10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495CC-FCC4-4A3C-9CD9-581FCE487C99}">
  <dimension ref="A1:K32"/>
  <sheetViews>
    <sheetView view="pageBreakPreview" zoomScale="156" zoomScaleNormal="100" zoomScaleSheetLayoutView="156" workbookViewId="0">
      <selection activeCell="M5" sqref="M5"/>
    </sheetView>
  </sheetViews>
  <sheetFormatPr defaultRowHeight="14.25" x14ac:dyDescent="0.2"/>
  <cols>
    <col min="1" max="1" width="13.5" customWidth="1"/>
    <col min="5" max="5" width="12.125" customWidth="1"/>
    <col min="6" max="6" width="6" customWidth="1"/>
    <col min="7" max="7" width="12.125" customWidth="1"/>
    <col min="9" max="9" width="14.125" bestFit="1" customWidth="1"/>
    <col min="10" max="10" width="6.875" customWidth="1"/>
  </cols>
  <sheetData>
    <row r="1" spans="1:11" ht="20.25" x14ac:dyDescent="0.3">
      <c r="A1" s="143" t="s">
        <v>346</v>
      </c>
      <c r="B1" s="143"/>
      <c r="C1" s="143"/>
      <c r="D1" s="143"/>
      <c r="E1" s="143"/>
      <c r="F1" s="143"/>
      <c r="G1" s="143"/>
      <c r="H1" s="143"/>
      <c r="I1" s="143"/>
      <c r="J1" s="143"/>
      <c r="K1" s="122"/>
    </row>
    <row r="2" spans="1:11" ht="20.25" x14ac:dyDescent="0.3">
      <c r="A2" s="143" t="s">
        <v>255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1" ht="20.25" x14ac:dyDescent="0.3">
      <c r="A3" s="122"/>
      <c r="B3" s="122"/>
      <c r="C3" s="122"/>
      <c r="D3" s="122"/>
      <c r="E3" s="123"/>
      <c r="F3" s="122"/>
      <c r="G3" s="122"/>
      <c r="H3" s="122"/>
      <c r="I3" s="122"/>
      <c r="J3" s="122"/>
    </row>
    <row r="4" spans="1:11" ht="20.25" x14ac:dyDescent="0.3">
      <c r="A4" s="142" t="s">
        <v>347</v>
      </c>
      <c r="B4" s="142"/>
      <c r="C4" s="142"/>
      <c r="D4" s="142"/>
      <c r="E4" s="142"/>
      <c r="F4" s="142"/>
      <c r="G4" s="122"/>
      <c r="H4" s="122"/>
      <c r="I4" s="122"/>
      <c r="J4" s="122"/>
    </row>
    <row r="5" spans="1:11" ht="20.25" x14ac:dyDescent="0.3">
      <c r="A5" s="122"/>
      <c r="B5" s="122"/>
      <c r="C5" s="122"/>
      <c r="D5" s="122"/>
      <c r="E5" s="123"/>
      <c r="F5" s="122"/>
      <c r="G5" s="122"/>
      <c r="H5" s="122"/>
      <c r="I5" s="122"/>
      <c r="J5" s="122"/>
    </row>
    <row r="6" spans="1:11" ht="20.25" x14ac:dyDescent="0.3">
      <c r="A6" s="122"/>
      <c r="B6" s="144" t="s">
        <v>348</v>
      </c>
      <c r="C6" s="144"/>
      <c r="D6" s="144"/>
      <c r="E6" s="145" t="s">
        <v>349</v>
      </c>
      <c r="F6" s="144" t="s">
        <v>350</v>
      </c>
      <c r="G6" s="144"/>
      <c r="H6" s="122"/>
      <c r="I6" s="122"/>
      <c r="J6" s="122"/>
    </row>
    <row r="7" spans="1:11" ht="20.25" x14ac:dyDescent="0.3">
      <c r="A7" s="122"/>
      <c r="B7" s="144"/>
      <c r="C7" s="144"/>
      <c r="D7" s="144"/>
      <c r="E7" s="145"/>
      <c r="F7" s="144"/>
      <c r="G7" s="144"/>
      <c r="H7" s="122"/>
      <c r="I7" s="122"/>
      <c r="J7" s="122"/>
    </row>
    <row r="8" spans="1:11" ht="20.25" x14ac:dyDescent="0.3">
      <c r="A8" s="122"/>
      <c r="B8" s="146" t="s">
        <v>351</v>
      </c>
      <c r="C8" s="147"/>
      <c r="D8" s="148"/>
      <c r="E8" s="126">
        <v>3</v>
      </c>
      <c r="F8" s="155">
        <v>3547000</v>
      </c>
      <c r="G8" s="156"/>
      <c r="H8" s="122"/>
      <c r="I8" s="157">
        <f>+พ.ย.68!G61+ธ.ค.68!G78+'ม.ค.-69'!G58</f>
        <v>3547000</v>
      </c>
      <c r="J8" s="122"/>
    </row>
    <row r="9" spans="1:11" ht="20.25" x14ac:dyDescent="0.3">
      <c r="A9" s="122"/>
      <c r="B9" s="146" t="s">
        <v>352</v>
      </c>
      <c r="C9" s="147"/>
      <c r="D9" s="148"/>
      <c r="E9" s="126">
        <v>165</v>
      </c>
      <c r="F9" s="155">
        <v>3928248.4499999997</v>
      </c>
      <c r="G9" s="156"/>
      <c r="H9" s="122"/>
      <c r="I9" s="158">
        <f>+'ต.ค.-68'!F51+พ.ย.68!F61+ธ.ค.68!F78+'ม.ค.-69'!F58+ก.พ.69!F81+'มี.ค. 69'!F69</f>
        <v>3928248.4499999997</v>
      </c>
      <c r="J9" s="122"/>
    </row>
    <row r="10" spans="1:11" ht="20.25" x14ac:dyDescent="0.3">
      <c r="A10" s="122"/>
      <c r="B10" s="146" t="s">
        <v>353</v>
      </c>
      <c r="C10" s="147"/>
      <c r="D10" s="148"/>
      <c r="E10" s="126" t="s">
        <v>354</v>
      </c>
      <c r="F10" s="151" t="s">
        <v>354</v>
      </c>
      <c r="G10" s="151"/>
      <c r="H10" s="122"/>
      <c r="I10" s="122"/>
      <c r="J10" s="122"/>
    </row>
    <row r="11" spans="1:11" ht="20.25" x14ac:dyDescent="0.3">
      <c r="A11" s="122"/>
      <c r="B11" s="153" t="s">
        <v>355</v>
      </c>
      <c r="C11" s="153"/>
      <c r="D11" s="153"/>
      <c r="E11" s="126" t="s">
        <v>354</v>
      </c>
      <c r="F11" s="151" t="s">
        <v>354</v>
      </c>
      <c r="G11" s="151"/>
      <c r="H11" s="122"/>
      <c r="I11" s="122"/>
      <c r="J11" s="122"/>
    </row>
    <row r="12" spans="1:11" ht="20.25" x14ac:dyDescent="0.3">
      <c r="A12" s="122"/>
      <c r="B12" s="154" t="s">
        <v>356</v>
      </c>
      <c r="C12" s="154"/>
      <c r="D12" s="154"/>
      <c r="E12" s="125">
        <f>E9+E8</f>
        <v>168</v>
      </c>
      <c r="F12" s="149">
        <f>SUM(F8:G11)</f>
        <v>7475248.4499999993</v>
      </c>
      <c r="G12" s="150"/>
      <c r="H12" s="122"/>
      <c r="I12" s="122"/>
      <c r="J12" s="122"/>
    </row>
    <row r="13" spans="1:11" ht="20.25" x14ac:dyDescent="0.3">
      <c r="A13" s="122"/>
      <c r="B13" s="122"/>
      <c r="C13" s="122"/>
      <c r="D13" s="122"/>
      <c r="E13" s="123"/>
      <c r="F13" s="122"/>
      <c r="G13" s="122"/>
      <c r="H13" s="122"/>
      <c r="I13" s="122"/>
      <c r="J13" s="122"/>
    </row>
    <row r="14" spans="1:11" ht="20.25" x14ac:dyDescent="0.3">
      <c r="A14" s="127" t="s">
        <v>357</v>
      </c>
      <c r="B14" s="122"/>
      <c r="C14" s="122"/>
      <c r="D14" s="122"/>
      <c r="E14" s="123"/>
      <c r="F14" s="122"/>
      <c r="G14" s="122"/>
      <c r="H14" s="122"/>
      <c r="I14" s="122"/>
      <c r="J14" s="122"/>
    </row>
    <row r="15" spans="1:11" ht="20.25" x14ac:dyDescent="0.3">
      <c r="A15" s="142" t="s">
        <v>372</v>
      </c>
      <c r="B15" s="142"/>
      <c r="C15" s="142"/>
      <c r="D15" s="142"/>
      <c r="E15" s="142"/>
      <c r="F15" s="142"/>
      <c r="G15" s="142"/>
      <c r="H15" s="142"/>
      <c r="I15" s="142"/>
      <c r="J15" s="142"/>
    </row>
    <row r="16" spans="1:11" ht="20.25" x14ac:dyDescent="0.3">
      <c r="A16" s="142" t="s">
        <v>358</v>
      </c>
      <c r="B16" s="142"/>
      <c r="C16" s="142"/>
      <c r="D16" s="142"/>
      <c r="E16" s="142"/>
      <c r="F16" s="142"/>
      <c r="G16" s="142"/>
      <c r="H16" s="142"/>
      <c r="I16" s="142"/>
      <c r="J16" s="142"/>
    </row>
    <row r="17" spans="1:10" ht="20.25" x14ac:dyDescent="0.3">
      <c r="A17" s="142" t="s">
        <v>359</v>
      </c>
      <c r="B17" s="142"/>
      <c r="C17" s="142"/>
      <c r="D17" s="142"/>
      <c r="E17" s="142"/>
      <c r="F17" s="142"/>
      <c r="G17" s="142"/>
      <c r="H17" s="142"/>
      <c r="I17" s="142"/>
      <c r="J17" s="142"/>
    </row>
    <row r="18" spans="1:10" ht="20.25" x14ac:dyDescent="0.3">
      <c r="A18" s="142" t="s">
        <v>368</v>
      </c>
      <c r="B18" s="142"/>
      <c r="C18" s="142"/>
      <c r="D18" s="142"/>
      <c r="E18" s="142"/>
      <c r="F18" s="142"/>
      <c r="G18" s="142"/>
      <c r="H18" s="142"/>
      <c r="I18" s="142"/>
      <c r="J18" s="142"/>
    </row>
    <row r="19" spans="1:10" ht="20.25" x14ac:dyDescent="0.3">
      <c r="A19" s="142" t="s">
        <v>360</v>
      </c>
      <c r="B19" s="142"/>
      <c r="C19" s="142"/>
      <c r="D19" s="142"/>
      <c r="E19" s="142"/>
      <c r="F19" s="142"/>
      <c r="G19" s="142"/>
      <c r="H19" s="142"/>
      <c r="I19" s="142"/>
      <c r="J19" s="142"/>
    </row>
    <row r="20" spans="1:10" ht="20.25" x14ac:dyDescent="0.3">
      <c r="A20" s="142" t="s">
        <v>369</v>
      </c>
      <c r="B20" s="142"/>
      <c r="C20" s="142"/>
      <c r="D20" s="142"/>
      <c r="E20" s="142"/>
      <c r="F20" s="142"/>
      <c r="G20" s="142"/>
      <c r="H20" s="142"/>
      <c r="I20" s="142"/>
      <c r="J20" s="142"/>
    </row>
    <row r="21" spans="1:10" ht="20.25" x14ac:dyDescent="0.3">
      <c r="A21" s="142" t="s">
        <v>361</v>
      </c>
      <c r="B21" s="142"/>
      <c r="C21" s="142"/>
      <c r="D21" s="142"/>
      <c r="E21" s="142"/>
      <c r="F21" s="142"/>
      <c r="G21" s="142"/>
      <c r="H21" s="142"/>
      <c r="I21" s="142"/>
      <c r="J21" s="142"/>
    </row>
    <row r="22" spans="1:10" ht="20.25" x14ac:dyDescent="0.3">
      <c r="A22" s="142" t="s">
        <v>362</v>
      </c>
      <c r="B22" s="142"/>
      <c r="C22" s="142"/>
      <c r="D22" s="142"/>
      <c r="E22" s="142"/>
      <c r="F22" s="142"/>
      <c r="G22" s="142"/>
      <c r="H22" s="142"/>
      <c r="I22" s="142"/>
      <c r="J22" s="142"/>
    </row>
    <row r="23" spans="1:10" ht="20.25" x14ac:dyDescent="0.3">
      <c r="A23" s="142" t="s">
        <v>370</v>
      </c>
      <c r="B23" s="142"/>
      <c r="C23" s="142"/>
      <c r="D23" s="142"/>
      <c r="E23" s="142"/>
      <c r="F23" s="142"/>
      <c r="G23" s="142"/>
      <c r="H23" s="142"/>
      <c r="I23" s="142"/>
      <c r="J23" s="142"/>
    </row>
    <row r="24" spans="1:10" ht="20.25" x14ac:dyDescent="0.3">
      <c r="A24" s="124"/>
      <c r="B24" s="121"/>
      <c r="C24" s="121"/>
      <c r="D24" s="121"/>
      <c r="E24" s="123"/>
      <c r="F24" s="121"/>
      <c r="G24" s="121"/>
      <c r="H24" s="121"/>
      <c r="I24" s="121"/>
      <c r="J24" s="121"/>
    </row>
    <row r="25" spans="1:10" ht="20.25" x14ac:dyDescent="0.3">
      <c r="A25" s="152" t="s">
        <v>363</v>
      </c>
      <c r="B25" s="152"/>
      <c r="C25" s="152"/>
      <c r="D25" s="152"/>
      <c r="E25" s="152"/>
      <c r="F25" s="152"/>
      <c r="G25" s="152"/>
      <c r="H25" s="152"/>
      <c r="I25" s="152"/>
      <c r="J25" s="152"/>
    </row>
    <row r="26" spans="1:10" ht="20.25" x14ac:dyDescent="0.3">
      <c r="A26" s="142" t="s">
        <v>364</v>
      </c>
      <c r="B26" s="142"/>
      <c r="C26" s="142"/>
      <c r="D26" s="142"/>
      <c r="E26" s="142"/>
      <c r="F26" s="142"/>
      <c r="G26" s="142"/>
      <c r="H26" s="142"/>
      <c r="I26" s="142"/>
      <c r="J26" s="142"/>
    </row>
    <row r="27" spans="1:10" ht="20.25" x14ac:dyDescent="0.3">
      <c r="A27" s="142" t="s">
        <v>365</v>
      </c>
      <c r="B27" s="142"/>
      <c r="C27" s="142"/>
      <c r="D27" s="142"/>
      <c r="E27" s="142"/>
      <c r="F27" s="142"/>
      <c r="G27" s="142"/>
      <c r="H27" s="142"/>
      <c r="I27" s="142"/>
      <c r="J27" s="142"/>
    </row>
    <row r="28" spans="1:10" ht="20.25" x14ac:dyDescent="0.3">
      <c r="A28" s="142" t="s">
        <v>371</v>
      </c>
      <c r="B28" s="142"/>
      <c r="C28" s="142"/>
      <c r="D28" s="142"/>
      <c r="E28" s="142"/>
      <c r="F28" s="142"/>
      <c r="G28" s="142"/>
      <c r="H28" s="142"/>
      <c r="I28" s="142"/>
      <c r="J28" s="142"/>
    </row>
    <row r="29" spans="1:10" ht="20.25" x14ac:dyDescent="0.3">
      <c r="A29" s="142" t="s">
        <v>366</v>
      </c>
      <c r="B29" s="142"/>
      <c r="C29" s="142"/>
      <c r="D29" s="142"/>
      <c r="E29" s="142"/>
      <c r="F29" s="142"/>
      <c r="G29" s="142"/>
      <c r="H29" s="142"/>
      <c r="I29" s="142"/>
      <c r="J29" s="142"/>
    </row>
    <row r="30" spans="1:10" ht="20.25" x14ac:dyDescent="0.3">
      <c r="A30" s="142" t="s">
        <v>367</v>
      </c>
      <c r="B30" s="142"/>
      <c r="C30" s="142"/>
      <c r="D30" s="142"/>
      <c r="E30" s="142"/>
      <c r="F30" s="142"/>
      <c r="G30" s="142"/>
      <c r="H30" s="142"/>
      <c r="I30" s="142"/>
      <c r="J30" s="142"/>
    </row>
    <row r="31" spans="1:10" ht="20.25" x14ac:dyDescent="0.3">
      <c r="A31" s="122"/>
      <c r="B31" s="122"/>
      <c r="C31" s="122"/>
      <c r="D31" s="122"/>
      <c r="E31" s="123"/>
      <c r="F31" s="122"/>
      <c r="G31" s="122"/>
      <c r="H31" s="122"/>
      <c r="I31" s="122"/>
      <c r="J31" s="122"/>
    </row>
    <row r="32" spans="1:10" ht="20.25" x14ac:dyDescent="0.3">
      <c r="A32" s="122"/>
      <c r="B32" s="122"/>
      <c r="C32" s="122"/>
      <c r="D32" s="122"/>
      <c r="E32" s="123"/>
      <c r="F32" s="122"/>
      <c r="G32" s="122"/>
      <c r="H32" s="122"/>
      <c r="I32" s="122"/>
      <c r="J32" s="122"/>
    </row>
  </sheetData>
  <mergeCells count="31">
    <mergeCell ref="A26:J26"/>
    <mergeCell ref="A27:J27"/>
    <mergeCell ref="B11:D11"/>
    <mergeCell ref="F11:G11"/>
    <mergeCell ref="B12:D12"/>
    <mergeCell ref="F12:G12"/>
    <mergeCell ref="A15:J15"/>
    <mergeCell ref="A22:J22"/>
    <mergeCell ref="A16:J16"/>
    <mergeCell ref="A17:J17"/>
    <mergeCell ref="A18:J18"/>
    <mergeCell ref="A19:J19"/>
    <mergeCell ref="A20:J20"/>
    <mergeCell ref="A21:J21"/>
    <mergeCell ref="A23:J23"/>
    <mergeCell ref="A28:J28"/>
    <mergeCell ref="A29:J29"/>
    <mergeCell ref="A30:J30"/>
    <mergeCell ref="A1:J1"/>
    <mergeCell ref="A2:J2"/>
    <mergeCell ref="A4:F4"/>
    <mergeCell ref="B6:D7"/>
    <mergeCell ref="E6:E7"/>
    <mergeCell ref="F6:G7"/>
    <mergeCell ref="B8:D8"/>
    <mergeCell ref="F8:G8"/>
    <mergeCell ref="B9:D9"/>
    <mergeCell ref="F9:G9"/>
    <mergeCell ref="B10:D10"/>
    <mergeCell ref="F10:G10"/>
    <mergeCell ref="A25:J25"/>
  </mergeCells>
  <pageMargins left="0.3" right="0.1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opLeftCell="A37" zoomScaleNormal="100" workbookViewId="0">
      <selection activeCell="L9" sqref="L9"/>
    </sheetView>
  </sheetViews>
  <sheetFormatPr defaultColWidth="8.75" defaultRowHeight="14.25" x14ac:dyDescent="0.2"/>
  <cols>
    <col min="1" max="1" width="6.125" style="42" customWidth="1"/>
    <col min="2" max="2" width="39.125" style="42" customWidth="1"/>
    <col min="3" max="3" width="13.125" style="42" customWidth="1"/>
    <col min="4" max="4" width="14.25" style="42" customWidth="1"/>
    <col min="5" max="5" width="11.875" style="42" customWidth="1"/>
    <col min="6" max="6" width="29" style="42" customWidth="1"/>
    <col min="7" max="7" width="28.625" style="42" customWidth="1"/>
    <col min="8" max="8" width="23.875" style="46" customWidth="1"/>
    <col min="9" max="9" width="24.25" style="42" customWidth="1"/>
    <col min="10" max="16384" width="8.75" style="42"/>
  </cols>
  <sheetData>
    <row r="1" spans="1:9" ht="12" customHeight="1" x14ac:dyDescent="0.35">
      <c r="A1" s="1"/>
      <c r="B1" s="1"/>
      <c r="C1" s="72"/>
      <c r="D1" s="72"/>
      <c r="E1" s="1"/>
      <c r="F1" s="1"/>
      <c r="G1" s="1"/>
      <c r="H1" s="19"/>
      <c r="I1" s="57" t="s">
        <v>0</v>
      </c>
    </row>
    <row r="2" spans="1:9" ht="23.25" x14ac:dyDescent="0.35">
      <c r="A2" s="134" t="s">
        <v>55</v>
      </c>
      <c r="B2" s="134"/>
      <c r="C2" s="134"/>
      <c r="D2" s="134"/>
      <c r="E2" s="134"/>
      <c r="F2" s="134"/>
      <c r="G2" s="134"/>
      <c r="H2" s="134"/>
      <c r="I2" s="48"/>
    </row>
    <row r="3" spans="1:9" ht="23.25" x14ac:dyDescent="0.35">
      <c r="A3" s="135" t="s">
        <v>21</v>
      </c>
      <c r="B3" s="135"/>
      <c r="C3" s="135"/>
      <c r="D3" s="135"/>
      <c r="E3" s="135"/>
      <c r="F3" s="135"/>
      <c r="G3" s="135"/>
      <c r="H3" s="135"/>
      <c r="I3" s="21"/>
    </row>
    <row r="4" spans="1:9" s="165" customFormat="1" ht="23.25" x14ac:dyDescent="0.35">
      <c r="A4" s="163" t="s">
        <v>345</v>
      </c>
      <c r="B4" s="163"/>
      <c r="C4" s="163"/>
      <c r="D4" s="163"/>
      <c r="E4" s="163"/>
      <c r="F4" s="163"/>
      <c r="G4" s="163"/>
      <c r="H4" s="163"/>
      <c r="I4" s="164"/>
    </row>
    <row r="5" spans="1:9" ht="10.5" customHeight="1" x14ac:dyDescent="0.35">
      <c r="A5" s="162"/>
      <c r="B5" s="162"/>
      <c r="C5" s="162"/>
      <c r="D5" s="162"/>
      <c r="E5" s="162"/>
      <c r="F5" s="162"/>
      <c r="G5" s="162"/>
      <c r="H5" s="162"/>
      <c r="I5" s="21"/>
    </row>
    <row r="6" spans="1:9" ht="20.45" customHeight="1" x14ac:dyDescent="0.35">
      <c r="A6" s="32" t="s">
        <v>1</v>
      </c>
      <c r="B6" s="2" t="s">
        <v>2</v>
      </c>
      <c r="C6" s="59" t="s">
        <v>3</v>
      </c>
      <c r="D6" s="2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52" t="s">
        <v>9</v>
      </c>
    </row>
    <row r="7" spans="1:9" ht="21" x14ac:dyDescent="0.35">
      <c r="A7" s="33" t="s">
        <v>10</v>
      </c>
      <c r="B7" s="3"/>
      <c r="C7" s="60" t="s">
        <v>11</v>
      </c>
      <c r="D7" s="23" t="s">
        <v>12</v>
      </c>
      <c r="E7" s="3"/>
      <c r="F7" s="3" t="s">
        <v>13</v>
      </c>
      <c r="G7" s="3" t="s">
        <v>14</v>
      </c>
      <c r="H7" s="3" t="s">
        <v>15</v>
      </c>
      <c r="I7" s="53" t="s">
        <v>16</v>
      </c>
    </row>
    <row r="8" spans="1:9" ht="21" x14ac:dyDescent="0.35">
      <c r="A8" s="84">
        <v>1</v>
      </c>
      <c r="B8" s="16" t="s">
        <v>26</v>
      </c>
      <c r="C8" s="63">
        <v>2500</v>
      </c>
      <c r="D8" s="76">
        <v>2500</v>
      </c>
      <c r="E8" s="13" t="s">
        <v>17</v>
      </c>
      <c r="F8" s="25" t="s">
        <v>25</v>
      </c>
      <c r="G8" s="25" t="s">
        <v>25</v>
      </c>
      <c r="H8" s="13" t="s">
        <v>19</v>
      </c>
      <c r="I8" s="13" t="s">
        <v>57</v>
      </c>
    </row>
    <row r="9" spans="1:9" ht="21" x14ac:dyDescent="0.35">
      <c r="A9" s="14"/>
      <c r="B9" s="27" t="s">
        <v>56</v>
      </c>
      <c r="C9" s="73"/>
      <c r="D9" s="77"/>
      <c r="E9" s="14"/>
      <c r="F9" s="28">
        <f>C8</f>
        <v>2500</v>
      </c>
      <c r="G9" s="28">
        <f>C8</f>
        <v>2500</v>
      </c>
      <c r="H9" s="14"/>
      <c r="I9" s="14" t="s">
        <v>59</v>
      </c>
    </row>
    <row r="10" spans="1:9" ht="24" customHeight="1" x14ac:dyDescent="0.35">
      <c r="A10" s="13">
        <v>2</v>
      </c>
      <c r="B10" s="16" t="s">
        <v>27</v>
      </c>
      <c r="C10" s="63">
        <v>2500</v>
      </c>
      <c r="D10" s="76">
        <v>2500</v>
      </c>
      <c r="E10" s="13" t="s">
        <v>17</v>
      </c>
      <c r="F10" s="25" t="s">
        <v>25</v>
      </c>
      <c r="G10" s="25" t="s">
        <v>25</v>
      </c>
      <c r="H10" s="13" t="s">
        <v>19</v>
      </c>
      <c r="I10" s="13" t="s">
        <v>58</v>
      </c>
    </row>
    <row r="11" spans="1:9" ht="24" customHeight="1" x14ac:dyDescent="0.35">
      <c r="A11" s="14"/>
      <c r="B11" s="27" t="s">
        <v>56</v>
      </c>
      <c r="C11" s="73"/>
      <c r="D11" s="77"/>
      <c r="E11" s="14"/>
      <c r="F11" s="28">
        <f>C10</f>
        <v>2500</v>
      </c>
      <c r="G11" s="28">
        <f>C10</f>
        <v>2500</v>
      </c>
      <c r="H11" s="14"/>
      <c r="I11" s="14" t="s">
        <v>60</v>
      </c>
    </row>
    <row r="12" spans="1:9" ht="24" customHeight="1" x14ac:dyDescent="0.35">
      <c r="A12" s="13">
        <v>3</v>
      </c>
      <c r="B12" s="16" t="s">
        <v>28</v>
      </c>
      <c r="C12" s="63">
        <v>3500</v>
      </c>
      <c r="D12" s="76">
        <v>3500</v>
      </c>
      <c r="E12" s="13" t="s">
        <v>17</v>
      </c>
      <c r="F12" s="25" t="s">
        <v>25</v>
      </c>
      <c r="G12" s="25" t="s">
        <v>25</v>
      </c>
      <c r="H12" s="13" t="s">
        <v>19</v>
      </c>
      <c r="I12" s="13" t="s">
        <v>61</v>
      </c>
    </row>
    <row r="13" spans="1:9" s="43" customFormat="1" ht="23.25" customHeight="1" x14ac:dyDescent="0.35">
      <c r="A13" s="4"/>
      <c r="B13" s="31" t="s">
        <v>56</v>
      </c>
      <c r="C13" s="61"/>
      <c r="D13" s="79"/>
      <c r="E13" s="12"/>
      <c r="F13" s="51">
        <f>C12</f>
        <v>3500</v>
      </c>
      <c r="G13" s="51">
        <f>C12</f>
        <v>3500</v>
      </c>
      <c r="H13" s="12"/>
      <c r="I13" s="12" t="s">
        <v>60</v>
      </c>
    </row>
    <row r="14" spans="1:9" s="43" customFormat="1" ht="21" x14ac:dyDescent="0.35">
      <c r="A14" s="6">
        <v>4</v>
      </c>
      <c r="B14" s="65" t="s">
        <v>46</v>
      </c>
      <c r="C14" s="67">
        <v>2889.7</v>
      </c>
      <c r="D14" s="34">
        <f>C14</f>
        <v>2889.7</v>
      </c>
      <c r="E14" s="4" t="s">
        <v>17</v>
      </c>
      <c r="F14" s="18" t="s">
        <v>18</v>
      </c>
      <c r="G14" s="18" t="s">
        <v>18</v>
      </c>
      <c r="H14" s="38" t="s">
        <v>19</v>
      </c>
      <c r="I14" s="8" t="s">
        <v>67</v>
      </c>
    </row>
    <row r="15" spans="1:9" s="43" customFormat="1" ht="21" x14ac:dyDescent="0.35">
      <c r="A15" s="12"/>
      <c r="B15" s="31" t="s">
        <v>56</v>
      </c>
      <c r="C15" s="61"/>
      <c r="D15" s="24"/>
      <c r="E15" s="12"/>
      <c r="F15" s="10">
        <f>C14</f>
        <v>2889.7</v>
      </c>
      <c r="G15" s="10">
        <f>C14</f>
        <v>2889.7</v>
      </c>
      <c r="H15" s="12"/>
      <c r="I15" s="12" t="s">
        <v>60</v>
      </c>
    </row>
    <row r="16" spans="1:9" s="43" customFormat="1" ht="21" x14ac:dyDescent="0.35">
      <c r="A16" s="4">
        <v>5</v>
      </c>
      <c r="B16" s="65" t="s">
        <v>43</v>
      </c>
      <c r="C16" s="58">
        <v>1939.8</v>
      </c>
      <c r="D16" s="29">
        <f>C16</f>
        <v>1939.8</v>
      </c>
      <c r="E16" s="6" t="s">
        <v>17</v>
      </c>
      <c r="F16" s="36" t="s">
        <v>18</v>
      </c>
      <c r="G16" s="36" t="s">
        <v>18</v>
      </c>
      <c r="H16" s="6" t="s">
        <v>19</v>
      </c>
      <c r="I16" s="6" t="s">
        <v>69</v>
      </c>
    </row>
    <row r="17" spans="1:9" s="43" customFormat="1" ht="21" x14ac:dyDescent="0.35">
      <c r="A17" s="12"/>
      <c r="B17" s="31" t="s">
        <v>56</v>
      </c>
      <c r="C17" s="61"/>
      <c r="D17" s="80"/>
      <c r="E17" s="12"/>
      <c r="F17" s="51">
        <f>C16</f>
        <v>1939.8</v>
      </c>
      <c r="G17" s="51">
        <f>C16</f>
        <v>1939.8</v>
      </c>
      <c r="H17" s="12"/>
      <c r="I17" s="12" t="s">
        <v>60</v>
      </c>
    </row>
    <row r="18" spans="1:9" s="43" customFormat="1" ht="21" x14ac:dyDescent="0.35">
      <c r="A18" s="4">
        <v>6</v>
      </c>
      <c r="B18" s="65" t="s">
        <v>42</v>
      </c>
      <c r="C18" s="67">
        <v>6962.54</v>
      </c>
      <c r="D18" s="29">
        <f>C18</f>
        <v>6962.54</v>
      </c>
      <c r="E18" s="6" t="s">
        <v>17</v>
      </c>
      <c r="F18" s="36" t="s">
        <v>18</v>
      </c>
      <c r="G18" s="36" t="s">
        <v>18</v>
      </c>
      <c r="H18" s="6" t="s">
        <v>19</v>
      </c>
      <c r="I18" s="6" t="s">
        <v>70</v>
      </c>
    </row>
    <row r="19" spans="1:9" s="43" customFormat="1" ht="21" x14ac:dyDescent="0.35">
      <c r="A19" s="4"/>
      <c r="B19" s="31" t="s">
        <v>56</v>
      </c>
      <c r="C19" s="61"/>
      <c r="D19" s="80"/>
      <c r="E19" s="12"/>
      <c r="F19" s="51">
        <f>C18</f>
        <v>6962.54</v>
      </c>
      <c r="G19" s="51">
        <f>C18</f>
        <v>6962.54</v>
      </c>
      <c r="H19" s="12"/>
      <c r="I19" s="12" t="s">
        <v>60</v>
      </c>
    </row>
    <row r="20" spans="1:9" s="9" customFormat="1" ht="21" x14ac:dyDescent="0.35">
      <c r="A20" s="6">
        <v>7</v>
      </c>
      <c r="B20" s="30" t="s">
        <v>71</v>
      </c>
      <c r="C20" s="85">
        <v>795</v>
      </c>
      <c r="D20" s="85">
        <v>795</v>
      </c>
      <c r="E20" s="6" t="s">
        <v>17</v>
      </c>
      <c r="F20" s="30" t="s">
        <v>24</v>
      </c>
      <c r="G20" s="30" t="s">
        <v>24</v>
      </c>
      <c r="H20" s="6" t="s">
        <v>19</v>
      </c>
      <c r="I20" s="6" t="s">
        <v>68</v>
      </c>
    </row>
    <row r="21" spans="1:9" s="9" customFormat="1" ht="21" x14ac:dyDescent="0.35">
      <c r="A21" s="54"/>
      <c r="B21" s="86" t="s">
        <v>56</v>
      </c>
      <c r="C21" s="86"/>
      <c r="D21" s="86"/>
      <c r="E21" s="86"/>
      <c r="F21" s="87">
        <v>795</v>
      </c>
      <c r="G21" s="87">
        <v>795</v>
      </c>
      <c r="H21" s="12"/>
      <c r="I21" s="12" t="s">
        <v>60</v>
      </c>
    </row>
    <row r="22" spans="1:9" s="43" customFormat="1" ht="21" x14ac:dyDescent="0.35">
      <c r="A22" s="4">
        <v>8</v>
      </c>
      <c r="B22" s="36" t="s">
        <v>65</v>
      </c>
      <c r="C22" s="62">
        <v>9500</v>
      </c>
      <c r="D22" s="78">
        <f>C22</f>
        <v>9500</v>
      </c>
      <c r="E22" s="6" t="s">
        <v>17</v>
      </c>
      <c r="F22" s="88" t="s">
        <v>48</v>
      </c>
      <c r="G22" s="88" t="s">
        <v>48</v>
      </c>
      <c r="H22" s="6" t="s">
        <v>19</v>
      </c>
      <c r="I22" s="6" t="s">
        <v>72</v>
      </c>
    </row>
    <row r="23" spans="1:9" s="43" customFormat="1" ht="21" x14ac:dyDescent="0.35">
      <c r="A23" s="12"/>
      <c r="B23" s="31" t="s">
        <v>66</v>
      </c>
      <c r="C23" s="61"/>
      <c r="D23" s="80"/>
      <c r="E23" s="12"/>
      <c r="F23" s="51">
        <f>C22</f>
        <v>9500</v>
      </c>
      <c r="G23" s="51">
        <f>C22</f>
        <v>9500</v>
      </c>
      <c r="H23" s="12"/>
      <c r="I23" s="12" t="s">
        <v>60</v>
      </c>
    </row>
    <row r="24" spans="1:9" ht="24.75" customHeight="1" x14ac:dyDescent="0.35">
      <c r="A24" s="6">
        <v>9</v>
      </c>
      <c r="B24" s="26" t="s">
        <v>37</v>
      </c>
      <c r="C24" s="62">
        <v>9500</v>
      </c>
      <c r="D24" s="29">
        <v>9500</v>
      </c>
      <c r="E24" s="6" t="s">
        <v>17</v>
      </c>
      <c r="F24" s="5" t="s">
        <v>36</v>
      </c>
      <c r="G24" s="5" t="s">
        <v>36</v>
      </c>
      <c r="H24" s="41" t="s">
        <v>19</v>
      </c>
      <c r="I24" s="8" t="s">
        <v>74</v>
      </c>
    </row>
    <row r="25" spans="1:9" ht="22.5" customHeight="1" x14ac:dyDescent="0.35">
      <c r="A25" s="12"/>
      <c r="B25" s="27" t="s">
        <v>56</v>
      </c>
      <c r="C25" s="61"/>
      <c r="D25" s="24"/>
      <c r="E25" s="12"/>
      <c r="F25" s="10">
        <f>C24</f>
        <v>9500</v>
      </c>
      <c r="G25" s="10">
        <f>D24</f>
        <v>9500</v>
      </c>
      <c r="H25" s="39"/>
      <c r="I25" s="11" t="s">
        <v>73</v>
      </c>
    </row>
    <row r="26" spans="1:9" s="43" customFormat="1" ht="24" customHeight="1" x14ac:dyDescent="0.35">
      <c r="A26" s="4">
        <v>10</v>
      </c>
      <c r="B26" s="25" t="s">
        <v>29</v>
      </c>
      <c r="C26" s="64">
        <v>9500</v>
      </c>
      <c r="D26" s="34">
        <v>9500</v>
      </c>
      <c r="E26" s="4" t="s">
        <v>17</v>
      </c>
      <c r="F26" s="7" t="s">
        <v>54</v>
      </c>
      <c r="G26" s="7" t="s">
        <v>54</v>
      </c>
      <c r="H26" s="38" t="s">
        <v>19</v>
      </c>
      <c r="I26" s="8" t="s">
        <v>75</v>
      </c>
    </row>
    <row r="27" spans="1:9" s="43" customFormat="1" ht="21" x14ac:dyDescent="0.35">
      <c r="A27" s="12"/>
      <c r="B27" s="27" t="s">
        <v>56</v>
      </c>
      <c r="C27" s="61"/>
      <c r="D27" s="24"/>
      <c r="E27" s="12"/>
      <c r="F27" s="10">
        <f>C26</f>
        <v>9500</v>
      </c>
      <c r="G27" s="10">
        <f>C26</f>
        <v>9500</v>
      </c>
      <c r="H27" s="39"/>
      <c r="I27" s="11" t="s">
        <v>73</v>
      </c>
    </row>
    <row r="28" spans="1:9" s="43" customFormat="1" ht="23.25" customHeight="1" x14ac:dyDescent="0.35">
      <c r="A28" s="4">
        <v>11</v>
      </c>
      <c r="B28" s="30" t="s">
        <v>76</v>
      </c>
      <c r="C28" s="64">
        <v>255</v>
      </c>
      <c r="D28" s="34">
        <v>255</v>
      </c>
      <c r="E28" s="4" t="s">
        <v>17</v>
      </c>
      <c r="F28" s="7" t="s">
        <v>24</v>
      </c>
      <c r="G28" s="7" t="s">
        <v>24</v>
      </c>
      <c r="H28" s="38" t="s">
        <v>19</v>
      </c>
      <c r="I28" s="8" t="s">
        <v>77</v>
      </c>
    </row>
    <row r="29" spans="1:9" s="43" customFormat="1" ht="21" x14ac:dyDescent="0.35">
      <c r="A29" s="12"/>
      <c r="B29" s="86" t="s">
        <v>56</v>
      </c>
      <c r="C29" s="61"/>
      <c r="D29" s="24"/>
      <c r="E29" s="12"/>
      <c r="F29" s="10">
        <v>255</v>
      </c>
      <c r="G29" s="10">
        <v>255</v>
      </c>
      <c r="H29" s="39"/>
      <c r="I29" s="11" t="s">
        <v>73</v>
      </c>
    </row>
    <row r="30" spans="1:9" s="43" customFormat="1" ht="24" customHeight="1" x14ac:dyDescent="0.35">
      <c r="A30" s="4">
        <v>12</v>
      </c>
      <c r="B30" s="18" t="s">
        <v>44</v>
      </c>
      <c r="C30" s="63">
        <v>9500</v>
      </c>
      <c r="D30" s="20">
        <f>C30</f>
        <v>9500</v>
      </c>
      <c r="E30" s="13" t="s">
        <v>17</v>
      </c>
      <c r="F30" s="17" t="s">
        <v>30</v>
      </c>
      <c r="G30" s="17" t="s">
        <v>30</v>
      </c>
      <c r="H30" s="38" t="s">
        <v>19</v>
      </c>
      <c r="I30" s="8" t="s">
        <v>78</v>
      </c>
    </row>
    <row r="31" spans="1:9" s="43" customFormat="1" ht="21" x14ac:dyDescent="0.35">
      <c r="A31" s="12"/>
      <c r="B31" s="27" t="s">
        <v>62</v>
      </c>
      <c r="C31" s="73"/>
      <c r="D31" s="81"/>
      <c r="E31" s="14"/>
      <c r="F31" s="15">
        <f>C30</f>
        <v>9500</v>
      </c>
      <c r="G31" s="15">
        <f>F31</f>
        <v>9500</v>
      </c>
      <c r="H31" s="12"/>
      <c r="I31" s="11" t="s">
        <v>73</v>
      </c>
    </row>
    <row r="32" spans="1:9" s="43" customFormat="1" ht="21" x14ac:dyDescent="0.35">
      <c r="A32" s="6">
        <v>13</v>
      </c>
      <c r="B32" s="18" t="s">
        <v>44</v>
      </c>
      <c r="C32" s="75">
        <v>9500</v>
      </c>
      <c r="D32" s="82">
        <f>C32</f>
        <v>9500</v>
      </c>
      <c r="E32" s="13" t="s">
        <v>17</v>
      </c>
      <c r="F32" s="17" t="s">
        <v>31</v>
      </c>
      <c r="G32" s="17" t="s">
        <v>31</v>
      </c>
      <c r="H32" s="38" t="s">
        <v>19</v>
      </c>
      <c r="I32" s="8" t="s">
        <v>80</v>
      </c>
    </row>
    <row r="33" spans="1:9" s="43" customFormat="1" ht="21" x14ac:dyDescent="0.35">
      <c r="A33" s="12"/>
      <c r="B33" s="27" t="s">
        <v>79</v>
      </c>
      <c r="C33" s="73"/>
      <c r="D33" s="81"/>
      <c r="E33" s="14"/>
      <c r="F33" s="15">
        <f>D32</f>
        <v>9500</v>
      </c>
      <c r="G33" s="15">
        <f>D32</f>
        <v>9500</v>
      </c>
      <c r="H33" s="39"/>
      <c r="I33" s="11" t="s">
        <v>60</v>
      </c>
    </row>
    <row r="34" spans="1:9" s="44" customFormat="1" ht="25.9" customHeight="1" x14ac:dyDescent="0.35">
      <c r="A34" s="6">
        <v>14</v>
      </c>
      <c r="B34" s="18" t="s">
        <v>44</v>
      </c>
      <c r="C34" s="63">
        <v>9500</v>
      </c>
      <c r="D34" s="20">
        <v>9500</v>
      </c>
      <c r="E34" s="13" t="s">
        <v>17</v>
      </c>
      <c r="F34" s="17" t="s">
        <v>22</v>
      </c>
      <c r="G34" s="17" t="s">
        <v>22</v>
      </c>
      <c r="H34" s="38" t="s">
        <v>19</v>
      </c>
      <c r="I34" s="8" t="s">
        <v>81</v>
      </c>
    </row>
    <row r="35" spans="1:9" s="43" customFormat="1" ht="25.9" customHeight="1" x14ac:dyDescent="0.35">
      <c r="A35" s="12"/>
      <c r="B35" s="27" t="s">
        <v>63</v>
      </c>
      <c r="C35" s="73"/>
      <c r="D35" s="81"/>
      <c r="E35" s="14"/>
      <c r="F35" s="15">
        <f>D34</f>
        <v>9500</v>
      </c>
      <c r="G35" s="15">
        <f>D34</f>
        <v>9500</v>
      </c>
      <c r="H35" s="12"/>
      <c r="I35" s="11" t="s">
        <v>60</v>
      </c>
    </row>
    <row r="36" spans="1:9" s="43" customFormat="1" ht="25.9" customHeight="1" x14ac:dyDescent="0.35">
      <c r="A36" s="6">
        <v>15</v>
      </c>
      <c r="B36" s="18" t="s">
        <v>44</v>
      </c>
      <c r="C36" s="64">
        <v>9500</v>
      </c>
      <c r="D36" s="34">
        <v>9500</v>
      </c>
      <c r="E36" s="4" t="s">
        <v>17</v>
      </c>
      <c r="F36" s="7" t="s">
        <v>23</v>
      </c>
      <c r="G36" s="7" t="s">
        <v>23</v>
      </c>
      <c r="H36" s="38" t="s">
        <v>19</v>
      </c>
      <c r="I36" s="8" t="s">
        <v>82</v>
      </c>
    </row>
    <row r="37" spans="1:9" s="43" customFormat="1" ht="27" customHeight="1" x14ac:dyDescent="0.35">
      <c r="A37" s="12"/>
      <c r="B37" s="27" t="s">
        <v>64</v>
      </c>
      <c r="C37" s="61"/>
      <c r="D37" s="24"/>
      <c r="E37" s="12"/>
      <c r="F37" s="10">
        <f>C36</f>
        <v>9500</v>
      </c>
      <c r="G37" s="10">
        <f>C36</f>
        <v>9500</v>
      </c>
      <c r="H37" s="39"/>
      <c r="I37" s="11" t="s">
        <v>60</v>
      </c>
    </row>
    <row r="38" spans="1:9" s="43" customFormat="1" ht="21.75" customHeight="1" x14ac:dyDescent="0.35">
      <c r="A38" s="4">
        <v>16</v>
      </c>
      <c r="B38" s="70" t="s">
        <v>52</v>
      </c>
      <c r="C38" s="62">
        <v>104875.31</v>
      </c>
      <c r="D38" s="29">
        <f>C38</f>
        <v>104875.31</v>
      </c>
      <c r="E38" s="6" t="s">
        <v>17</v>
      </c>
      <c r="F38" s="5" t="s">
        <v>41</v>
      </c>
      <c r="G38" s="5" t="s">
        <v>41</v>
      </c>
      <c r="H38" s="38" t="s">
        <v>19</v>
      </c>
      <c r="I38" s="8" t="s">
        <v>86</v>
      </c>
    </row>
    <row r="39" spans="1:9" ht="21" x14ac:dyDescent="0.35">
      <c r="A39" s="12"/>
      <c r="B39" s="69" t="s">
        <v>56</v>
      </c>
      <c r="C39" s="61"/>
      <c r="D39" s="24"/>
      <c r="E39" s="12"/>
      <c r="F39" s="10">
        <f>C38</f>
        <v>104875.31</v>
      </c>
      <c r="G39" s="10">
        <f>C38</f>
        <v>104875.31</v>
      </c>
      <c r="H39" s="39"/>
      <c r="I39" s="11" t="s">
        <v>60</v>
      </c>
    </row>
    <row r="40" spans="1:9" ht="21" x14ac:dyDescent="0.35">
      <c r="A40" s="4">
        <v>17</v>
      </c>
      <c r="B40" s="70" t="s">
        <v>53</v>
      </c>
      <c r="C40" s="62">
        <v>20427.02</v>
      </c>
      <c r="D40" s="29">
        <f>C40</f>
        <v>20427.02</v>
      </c>
      <c r="E40" s="6" t="s">
        <v>17</v>
      </c>
      <c r="F40" s="5" t="s">
        <v>41</v>
      </c>
      <c r="G40" s="5" t="s">
        <v>41</v>
      </c>
      <c r="H40" s="38" t="s">
        <v>19</v>
      </c>
      <c r="I40" s="50" t="s">
        <v>87</v>
      </c>
    </row>
    <row r="41" spans="1:9" ht="21" x14ac:dyDescent="0.35">
      <c r="A41" s="12"/>
      <c r="B41" s="69" t="s">
        <v>85</v>
      </c>
      <c r="C41" s="61"/>
      <c r="D41" s="24"/>
      <c r="E41" s="12"/>
      <c r="F41" s="10">
        <f>C40</f>
        <v>20427.02</v>
      </c>
      <c r="G41" s="10">
        <f>C40</f>
        <v>20427.02</v>
      </c>
      <c r="H41" s="47"/>
      <c r="I41" s="11" t="s">
        <v>60</v>
      </c>
    </row>
    <row r="42" spans="1:9" ht="21" x14ac:dyDescent="0.35">
      <c r="A42" s="4">
        <v>18</v>
      </c>
      <c r="B42" s="70" t="s">
        <v>88</v>
      </c>
      <c r="C42" s="62">
        <v>3800</v>
      </c>
      <c r="D42" s="29">
        <f>C42</f>
        <v>3800</v>
      </c>
      <c r="E42" s="6" t="s">
        <v>17</v>
      </c>
      <c r="F42" s="7" t="s">
        <v>89</v>
      </c>
      <c r="G42" s="7" t="s">
        <v>89</v>
      </c>
      <c r="H42" s="41" t="s">
        <v>19</v>
      </c>
      <c r="I42" s="8" t="s">
        <v>90</v>
      </c>
    </row>
    <row r="43" spans="1:9" s="43" customFormat="1" ht="21" x14ac:dyDescent="0.35">
      <c r="A43" s="12"/>
      <c r="B43" s="69"/>
      <c r="C43" s="61"/>
      <c r="D43" s="24"/>
      <c r="E43" s="12"/>
      <c r="F43" s="10">
        <f>C42</f>
        <v>3800</v>
      </c>
      <c r="G43" s="10">
        <f>D42</f>
        <v>3800</v>
      </c>
      <c r="H43" s="39"/>
      <c r="I43" s="11" t="s">
        <v>91</v>
      </c>
    </row>
    <row r="44" spans="1:9" s="43" customFormat="1" ht="21" x14ac:dyDescent="0.35">
      <c r="A44" s="6">
        <v>19</v>
      </c>
      <c r="B44" s="71" t="s">
        <v>32</v>
      </c>
      <c r="C44" s="64">
        <v>17000</v>
      </c>
      <c r="D44" s="34">
        <f>C44</f>
        <v>17000</v>
      </c>
      <c r="E44" s="4" t="s">
        <v>17</v>
      </c>
      <c r="F44" s="7" t="s">
        <v>45</v>
      </c>
      <c r="G44" s="7" t="s">
        <v>45</v>
      </c>
      <c r="H44" s="38" t="s">
        <v>19</v>
      </c>
      <c r="I44" s="8" t="s">
        <v>83</v>
      </c>
    </row>
    <row r="45" spans="1:9" s="43" customFormat="1" ht="21" x14ac:dyDescent="0.35">
      <c r="A45" s="12"/>
      <c r="B45" s="69" t="s">
        <v>56</v>
      </c>
      <c r="C45" s="61"/>
      <c r="D45" s="24"/>
      <c r="E45" s="12"/>
      <c r="F45" s="10">
        <f>C44</f>
        <v>17000</v>
      </c>
      <c r="G45" s="10">
        <f>C44</f>
        <v>17000</v>
      </c>
      <c r="H45" s="39"/>
      <c r="I45" s="11" t="s">
        <v>60</v>
      </c>
    </row>
    <row r="46" spans="1:9" s="43" customFormat="1" ht="21" x14ac:dyDescent="0.35">
      <c r="A46" s="6">
        <v>20</v>
      </c>
      <c r="B46" s="71" t="s">
        <v>33</v>
      </c>
      <c r="C46" s="64">
        <v>20840</v>
      </c>
      <c r="D46" s="34">
        <f>C46</f>
        <v>20840</v>
      </c>
      <c r="E46" s="4" t="s">
        <v>17</v>
      </c>
      <c r="F46" s="7" t="s">
        <v>45</v>
      </c>
      <c r="G46" s="7" t="s">
        <v>45</v>
      </c>
      <c r="H46" s="38" t="s">
        <v>19</v>
      </c>
      <c r="I46" s="8" t="s">
        <v>84</v>
      </c>
    </row>
    <row r="47" spans="1:9" s="45" customFormat="1" ht="21" x14ac:dyDescent="0.35">
      <c r="A47" s="12"/>
      <c r="B47" s="69" t="s">
        <v>56</v>
      </c>
      <c r="C47" s="61"/>
      <c r="D47" s="24"/>
      <c r="E47" s="12"/>
      <c r="F47" s="10">
        <f>C46</f>
        <v>20840</v>
      </c>
      <c r="G47" s="10">
        <f>C46</f>
        <v>20840</v>
      </c>
      <c r="H47" s="55"/>
      <c r="I47" s="11" t="s">
        <v>60</v>
      </c>
    </row>
    <row r="48" spans="1:9" x14ac:dyDescent="0.2">
      <c r="D48" s="133"/>
    </row>
    <row r="50" spans="6:6" x14ac:dyDescent="0.2">
      <c r="F50" s="159">
        <v>20</v>
      </c>
    </row>
    <row r="51" spans="6:6" x14ac:dyDescent="0.2">
      <c r="F51" s="160">
        <f>SUM(F9+F11+F13+F15+F17+F19+F21+F23+F25+F27+F29+F31+F33+F35+F37+F39+F41+F43+F45+F47)</f>
        <v>254784.37</v>
      </c>
    </row>
  </sheetData>
  <mergeCells count="3">
    <mergeCell ref="A2:H2"/>
    <mergeCell ref="A3:H3"/>
    <mergeCell ref="A4:H4"/>
  </mergeCells>
  <printOptions horizontalCentered="1"/>
  <pageMargins left="0.19685039370078741" right="0" top="3.937007874015748E-2" bottom="0.17" header="0.2" footer="0.2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zoomScale="90" zoomScaleNormal="90" workbookViewId="0">
      <selection activeCell="L6" sqref="L6"/>
    </sheetView>
  </sheetViews>
  <sheetFormatPr defaultColWidth="8.75" defaultRowHeight="14.25" x14ac:dyDescent="0.2"/>
  <cols>
    <col min="1" max="1" width="6.125" style="42" customWidth="1"/>
    <col min="2" max="2" width="39.125" style="42" customWidth="1"/>
    <col min="3" max="3" width="13.125" style="42" customWidth="1"/>
    <col min="4" max="4" width="13.375" style="42" customWidth="1"/>
    <col min="5" max="5" width="11.875" style="42" customWidth="1"/>
    <col min="6" max="6" width="29" style="42" customWidth="1"/>
    <col min="7" max="7" width="28.625" style="42" customWidth="1"/>
    <col min="8" max="8" width="23.875" style="46" customWidth="1"/>
    <col min="9" max="9" width="23.75" style="42" customWidth="1"/>
    <col min="10" max="16384" width="8.75" style="42"/>
  </cols>
  <sheetData>
    <row r="1" spans="1:9" ht="12.75" customHeight="1" x14ac:dyDescent="0.35">
      <c r="A1" s="1"/>
      <c r="B1" s="1"/>
      <c r="C1" s="72"/>
      <c r="D1" s="72"/>
      <c r="E1" s="1"/>
      <c r="F1" s="1"/>
      <c r="G1" s="1"/>
      <c r="H1" s="19"/>
      <c r="I1" s="57" t="s">
        <v>0</v>
      </c>
    </row>
    <row r="2" spans="1:9" ht="23.25" x14ac:dyDescent="0.35">
      <c r="A2" s="134" t="s">
        <v>92</v>
      </c>
      <c r="B2" s="134"/>
      <c r="C2" s="134"/>
      <c r="D2" s="134"/>
      <c r="E2" s="134"/>
      <c r="F2" s="134"/>
      <c r="G2" s="134"/>
      <c r="H2" s="134"/>
      <c r="I2" s="48"/>
    </row>
    <row r="3" spans="1:9" ht="23.25" x14ac:dyDescent="0.35">
      <c r="A3" s="135" t="s">
        <v>21</v>
      </c>
      <c r="B3" s="135"/>
      <c r="C3" s="135"/>
      <c r="D3" s="135"/>
      <c r="E3" s="135"/>
      <c r="F3" s="135"/>
      <c r="G3" s="135"/>
      <c r="H3" s="135"/>
      <c r="I3" s="21"/>
    </row>
    <row r="4" spans="1:9" s="165" customFormat="1" ht="23.25" x14ac:dyDescent="0.35">
      <c r="A4" s="163" t="s">
        <v>344</v>
      </c>
      <c r="B4" s="163"/>
      <c r="C4" s="163"/>
      <c r="D4" s="163"/>
      <c r="E4" s="163"/>
      <c r="F4" s="163"/>
      <c r="G4" s="163"/>
      <c r="H4" s="163"/>
      <c r="I4" s="164"/>
    </row>
    <row r="5" spans="1:9" ht="12.75" customHeight="1" x14ac:dyDescent="0.35">
      <c r="H5" s="42"/>
      <c r="I5" s="21"/>
    </row>
    <row r="6" spans="1:9" ht="20.45" customHeight="1" x14ac:dyDescent="0.35">
      <c r="A6" s="32" t="s">
        <v>1</v>
      </c>
      <c r="B6" s="2" t="s">
        <v>2</v>
      </c>
      <c r="C6" s="59" t="s">
        <v>3</v>
      </c>
      <c r="D6" s="2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52" t="s">
        <v>9</v>
      </c>
    </row>
    <row r="7" spans="1:9" ht="21" x14ac:dyDescent="0.35">
      <c r="A7" s="33" t="s">
        <v>10</v>
      </c>
      <c r="B7" s="3"/>
      <c r="C7" s="60" t="s">
        <v>11</v>
      </c>
      <c r="D7" s="23" t="s">
        <v>12</v>
      </c>
      <c r="E7" s="3"/>
      <c r="F7" s="3" t="s">
        <v>13</v>
      </c>
      <c r="G7" s="3" t="s">
        <v>14</v>
      </c>
      <c r="H7" s="3" t="s">
        <v>15</v>
      </c>
      <c r="I7" s="53" t="s">
        <v>16</v>
      </c>
    </row>
    <row r="8" spans="1:9" ht="21" x14ac:dyDescent="0.35">
      <c r="A8" s="84">
        <v>1</v>
      </c>
      <c r="B8" s="16" t="s">
        <v>26</v>
      </c>
      <c r="C8" s="63">
        <v>2500</v>
      </c>
      <c r="D8" s="76">
        <v>2500</v>
      </c>
      <c r="E8" s="13" t="s">
        <v>17</v>
      </c>
      <c r="F8" s="25" t="s">
        <v>25</v>
      </c>
      <c r="G8" s="25" t="s">
        <v>25</v>
      </c>
      <c r="H8" s="13" t="s">
        <v>19</v>
      </c>
      <c r="I8" s="13" t="s">
        <v>57</v>
      </c>
    </row>
    <row r="9" spans="1:9" ht="21" x14ac:dyDescent="0.35">
      <c r="A9" s="14"/>
      <c r="B9" s="27" t="s">
        <v>93</v>
      </c>
      <c r="C9" s="73"/>
      <c r="D9" s="77"/>
      <c r="E9" s="14"/>
      <c r="F9" s="28">
        <f>C8</f>
        <v>2500</v>
      </c>
      <c r="G9" s="28">
        <f>C8</f>
        <v>2500</v>
      </c>
      <c r="H9" s="14"/>
      <c r="I9" s="14" t="s">
        <v>59</v>
      </c>
    </row>
    <row r="10" spans="1:9" ht="24" customHeight="1" x14ac:dyDescent="0.35">
      <c r="A10" s="13">
        <v>2</v>
      </c>
      <c r="B10" s="16" t="s">
        <v>27</v>
      </c>
      <c r="C10" s="63">
        <v>2500</v>
      </c>
      <c r="D10" s="76">
        <v>2500</v>
      </c>
      <c r="E10" s="13" t="s">
        <v>17</v>
      </c>
      <c r="F10" s="25" t="s">
        <v>25</v>
      </c>
      <c r="G10" s="25" t="s">
        <v>25</v>
      </c>
      <c r="H10" s="13" t="s">
        <v>19</v>
      </c>
      <c r="I10" s="13" t="s">
        <v>58</v>
      </c>
    </row>
    <row r="11" spans="1:9" ht="24" customHeight="1" x14ac:dyDescent="0.35">
      <c r="A11" s="14"/>
      <c r="B11" s="27" t="s">
        <v>93</v>
      </c>
      <c r="C11" s="73"/>
      <c r="D11" s="77"/>
      <c r="E11" s="14"/>
      <c r="F11" s="28">
        <f>C10</f>
        <v>2500</v>
      </c>
      <c r="G11" s="28">
        <f>C10</f>
        <v>2500</v>
      </c>
      <c r="H11" s="14"/>
      <c r="I11" s="14" t="s">
        <v>60</v>
      </c>
    </row>
    <row r="12" spans="1:9" ht="24" customHeight="1" x14ac:dyDescent="0.35">
      <c r="A12" s="13">
        <v>3</v>
      </c>
      <c r="B12" s="16" t="s">
        <v>28</v>
      </c>
      <c r="C12" s="63">
        <v>3500</v>
      </c>
      <c r="D12" s="76">
        <v>3500</v>
      </c>
      <c r="E12" s="13" t="s">
        <v>17</v>
      </c>
      <c r="F12" s="25" t="s">
        <v>25</v>
      </c>
      <c r="G12" s="25" t="s">
        <v>25</v>
      </c>
      <c r="H12" s="13" t="s">
        <v>19</v>
      </c>
      <c r="I12" s="13" t="s">
        <v>61</v>
      </c>
    </row>
    <row r="13" spans="1:9" s="43" customFormat="1" ht="23.25" customHeight="1" x14ac:dyDescent="0.35">
      <c r="A13" s="4"/>
      <c r="B13" s="27" t="s">
        <v>93</v>
      </c>
      <c r="C13" s="61"/>
      <c r="D13" s="79"/>
      <c r="E13" s="12"/>
      <c r="F13" s="51">
        <f>C12</f>
        <v>3500</v>
      </c>
      <c r="G13" s="51">
        <f>C12</f>
        <v>3500</v>
      </c>
      <c r="H13" s="12"/>
      <c r="I13" s="12" t="s">
        <v>60</v>
      </c>
    </row>
    <row r="14" spans="1:9" s="43" customFormat="1" ht="21" x14ac:dyDescent="0.35">
      <c r="A14" s="6">
        <v>4</v>
      </c>
      <c r="B14" s="65" t="s">
        <v>46</v>
      </c>
      <c r="C14" s="67">
        <v>3183</v>
      </c>
      <c r="D14" s="34">
        <f>C14</f>
        <v>3183</v>
      </c>
      <c r="E14" s="4" t="s">
        <v>17</v>
      </c>
      <c r="F14" s="18" t="s">
        <v>18</v>
      </c>
      <c r="G14" s="18" t="s">
        <v>18</v>
      </c>
      <c r="H14" s="38" t="s">
        <v>19</v>
      </c>
      <c r="I14" s="8" t="s">
        <v>67</v>
      </c>
    </row>
    <row r="15" spans="1:9" s="43" customFormat="1" ht="21" x14ac:dyDescent="0.35">
      <c r="A15" s="12"/>
      <c r="B15" s="27" t="s">
        <v>93</v>
      </c>
      <c r="C15" s="61"/>
      <c r="D15" s="24"/>
      <c r="E15" s="12"/>
      <c r="F15" s="10">
        <f>C14</f>
        <v>3183</v>
      </c>
      <c r="G15" s="10">
        <f>C14</f>
        <v>3183</v>
      </c>
      <c r="H15" s="12"/>
      <c r="I15" s="12" t="s">
        <v>60</v>
      </c>
    </row>
    <row r="16" spans="1:9" s="43" customFormat="1" ht="21" x14ac:dyDescent="0.35">
      <c r="A16" s="4">
        <v>5</v>
      </c>
      <c r="B16" s="65" t="s">
        <v>43</v>
      </c>
      <c r="C16" s="58">
        <v>3917.82</v>
      </c>
      <c r="D16" s="29">
        <f>C16</f>
        <v>3917.82</v>
      </c>
      <c r="E16" s="6" t="s">
        <v>17</v>
      </c>
      <c r="F16" s="36" t="s">
        <v>18</v>
      </c>
      <c r="G16" s="36" t="s">
        <v>18</v>
      </c>
      <c r="H16" s="6" t="s">
        <v>19</v>
      </c>
      <c r="I16" s="6" t="s">
        <v>69</v>
      </c>
    </row>
    <row r="17" spans="1:9" s="43" customFormat="1" ht="21" x14ac:dyDescent="0.35">
      <c r="A17" s="12"/>
      <c r="B17" s="27" t="s">
        <v>93</v>
      </c>
      <c r="C17" s="61"/>
      <c r="D17" s="80"/>
      <c r="E17" s="12"/>
      <c r="F17" s="51">
        <f>C16</f>
        <v>3917.82</v>
      </c>
      <c r="G17" s="51">
        <f>C16</f>
        <v>3917.82</v>
      </c>
      <c r="H17" s="12"/>
      <c r="I17" s="12" t="s">
        <v>60</v>
      </c>
    </row>
    <row r="18" spans="1:9" s="43" customFormat="1" ht="21" x14ac:dyDescent="0.35">
      <c r="A18" s="4">
        <v>6</v>
      </c>
      <c r="B18" s="65" t="s">
        <v>42</v>
      </c>
      <c r="C18" s="67">
        <v>5092.8</v>
      </c>
      <c r="D18" s="29">
        <f>C18</f>
        <v>5092.8</v>
      </c>
      <c r="E18" s="6" t="s">
        <v>17</v>
      </c>
      <c r="F18" s="36" t="s">
        <v>18</v>
      </c>
      <c r="G18" s="36" t="s">
        <v>18</v>
      </c>
      <c r="H18" s="6" t="s">
        <v>19</v>
      </c>
      <c r="I18" s="6" t="s">
        <v>70</v>
      </c>
    </row>
    <row r="19" spans="1:9" s="43" customFormat="1" ht="21" x14ac:dyDescent="0.35">
      <c r="A19" s="4"/>
      <c r="B19" s="27" t="s">
        <v>93</v>
      </c>
      <c r="C19" s="61"/>
      <c r="D19" s="80"/>
      <c r="E19" s="12"/>
      <c r="F19" s="51">
        <f>C18</f>
        <v>5092.8</v>
      </c>
      <c r="G19" s="51">
        <f>C18</f>
        <v>5092.8</v>
      </c>
      <c r="H19" s="12"/>
      <c r="I19" s="12" t="s">
        <v>60</v>
      </c>
    </row>
    <row r="20" spans="1:9" s="9" customFormat="1" ht="21" x14ac:dyDescent="0.35">
      <c r="A20" s="6">
        <v>7</v>
      </c>
      <c r="B20" s="30" t="s">
        <v>71</v>
      </c>
      <c r="C20" s="85">
        <v>780</v>
      </c>
      <c r="D20" s="85">
        <v>780</v>
      </c>
      <c r="E20" s="6" t="s">
        <v>17</v>
      </c>
      <c r="F20" s="30" t="s">
        <v>101</v>
      </c>
      <c r="G20" s="30" t="s">
        <v>101</v>
      </c>
      <c r="H20" s="6" t="s">
        <v>19</v>
      </c>
      <c r="I20" s="6" t="s">
        <v>68</v>
      </c>
    </row>
    <row r="21" spans="1:9" s="9" customFormat="1" ht="21" x14ac:dyDescent="0.35">
      <c r="A21" s="54"/>
      <c r="B21" s="27" t="s">
        <v>93</v>
      </c>
      <c r="C21" s="86"/>
      <c r="D21" s="86"/>
      <c r="E21" s="86"/>
      <c r="F21" s="87">
        <f>C20</f>
        <v>780</v>
      </c>
      <c r="G21" s="87">
        <f>C20</f>
        <v>780</v>
      </c>
      <c r="H21" s="12"/>
      <c r="I21" s="12" t="s">
        <v>60</v>
      </c>
    </row>
    <row r="22" spans="1:9" s="43" customFormat="1" ht="21" x14ac:dyDescent="0.35">
      <c r="A22" s="4">
        <v>8</v>
      </c>
      <c r="B22" s="36" t="s">
        <v>65</v>
      </c>
      <c r="C22" s="62">
        <v>9500</v>
      </c>
      <c r="D22" s="78">
        <f>C22</f>
        <v>9500</v>
      </c>
      <c r="E22" s="6" t="s">
        <v>17</v>
      </c>
      <c r="F22" s="88" t="s">
        <v>48</v>
      </c>
      <c r="G22" s="88" t="s">
        <v>48</v>
      </c>
      <c r="H22" s="6" t="s">
        <v>19</v>
      </c>
      <c r="I22" s="6" t="s">
        <v>72</v>
      </c>
    </row>
    <row r="23" spans="1:9" s="43" customFormat="1" ht="21" x14ac:dyDescent="0.35">
      <c r="A23" s="12"/>
      <c r="B23" s="31" t="s">
        <v>100</v>
      </c>
      <c r="C23" s="61"/>
      <c r="D23" s="80"/>
      <c r="E23" s="12"/>
      <c r="F23" s="51">
        <f>C22</f>
        <v>9500</v>
      </c>
      <c r="G23" s="51">
        <f>C22</f>
        <v>9500</v>
      </c>
      <c r="H23" s="12"/>
      <c r="I23" s="12" t="s">
        <v>60</v>
      </c>
    </row>
    <row r="24" spans="1:9" ht="24.75" customHeight="1" x14ac:dyDescent="0.35">
      <c r="A24" s="6">
        <v>9</v>
      </c>
      <c r="B24" s="26" t="s">
        <v>37</v>
      </c>
      <c r="C24" s="62">
        <v>9500</v>
      </c>
      <c r="D24" s="29">
        <v>9500</v>
      </c>
      <c r="E24" s="6" t="s">
        <v>17</v>
      </c>
      <c r="F24" s="5" t="s">
        <v>36</v>
      </c>
      <c r="G24" s="5" t="s">
        <v>36</v>
      </c>
      <c r="H24" s="41" t="s">
        <v>19</v>
      </c>
      <c r="I24" s="8" t="s">
        <v>74</v>
      </c>
    </row>
    <row r="25" spans="1:9" ht="22.5" customHeight="1" x14ac:dyDescent="0.35">
      <c r="A25" s="12"/>
      <c r="B25" s="27" t="s">
        <v>93</v>
      </c>
      <c r="C25" s="61"/>
      <c r="D25" s="24"/>
      <c r="E25" s="12"/>
      <c r="F25" s="10">
        <f>C24</f>
        <v>9500</v>
      </c>
      <c r="G25" s="10">
        <f>D24</f>
        <v>9500</v>
      </c>
      <c r="H25" s="39"/>
      <c r="I25" s="11" t="s">
        <v>73</v>
      </c>
    </row>
    <row r="26" spans="1:9" s="43" customFormat="1" ht="24" customHeight="1" x14ac:dyDescent="0.35">
      <c r="A26" s="4">
        <v>10</v>
      </c>
      <c r="B26" s="25" t="s">
        <v>29</v>
      </c>
      <c r="C26" s="64">
        <v>9500</v>
      </c>
      <c r="D26" s="34">
        <v>9500</v>
      </c>
      <c r="E26" s="4" t="s">
        <v>17</v>
      </c>
      <c r="F26" s="7" t="s">
        <v>54</v>
      </c>
      <c r="G26" s="7" t="s">
        <v>54</v>
      </c>
      <c r="H26" s="38" t="s">
        <v>19</v>
      </c>
      <c r="I26" s="8" t="s">
        <v>75</v>
      </c>
    </row>
    <row r="27" spans="1:9" s="43" customFormat="1" ht="21" x14ac:dyDescent="0.35">
      <c r="A27" s="12"/>
      <c r="B27" s="27" t="s">
        <v>93</v>
      </c>
      <c r="C27" s="61"/>
      <c r="D27" s="24"/>
      <c r="E27" s="12"/>
      <c r="F27" s="10">
        <f>C26</f>
        <v>9500</v>
      </c>
      <c r="G27" s="10">
        <f>C26</f>
        <v>9500</v>
      </c>
      <c r="H27" s="39"/>
      <c r="I27" s="11" t="s">
        <v>73</v>
      </c>
    </row>
    <row r="28" spans="1:9" s="43" customFormat="1" ht="23.25" customHeight="1" x14ac:dyDescent="0.35">
      <c r="A28" s="4">
        <v>11</v>
      </c>
      <c r="B28" s="30" t="s">
        <v>76</v>
      </c>
      <c r="C28" s="64">
        <v>225</v>
      </c>
      <c r="D28" s="34">
        <f>C28</f>
        <v>225</v>
      </c>
      <c r="E28" s="4" t="s">
        <v>17</v>
      </c>
      <c r="F28" s="7" t="s">
        <v>101</v>
      </c>
      <c r="G28" s="7" t="s">
        <v>101</v>
      </c>
      <c r="H28" s="38" t="s">
        <v>19</v>
      </c>
      <c r="I28" s="8" t="s">
        <v>77</v>
      </c>
    </row>
    <row r="29" spans="1:9" s="43" customFormat="1" ht="21" x14ac:dyDescent="0.35">
      <c r="A29" s="12"/>
      <c r="B29" s="86" t="s">
        <v>93</v>
      </c>
      <c r="C29" s="61"/>
      <c r="D29" s="24"/>
      <c r="E29" s="12"/>
      <c r="F29" s="10">
        <f>C28</f>
        <v>225</v>
      </c>
      <c r="G29" s="10">
        <f>C28</f>
        <v>225</v>
      </c>
      <c r="H29" s="39"/>
      <c r="I29" s="11" t="s">
        <v>73</v>
      </c>
    </row>
    <row r="30" spans="1:9" s="43" customFormat="1" ht="24" customHeight="1" x14ac:dyDescent="0.35">
      <c r="A30" s="4">
        <v>12</v>
      </c>
      <c r="B30" s="18" t="s">
        <v>44</v>
      </c>
      <c r="C30" s="63">
        <v>9500</v>
      </c>
      <c r="D30" s="20">
        <f>C30</f>
        <v>9500</v>
      </c>
      <c r="E30" s="13" t="s">
        <v>17</v>
      </c>
      <c r="F30" s="17" t="s">
        <v>30</v>
      </c>
      <c r="G30" s="17" t="s">
        <v>30</v>
      </c>
      <c r="H30" s="38" t="s">
        <v>19</v>
      </c>
      <c r="I30" s="8" t="s">
        <v>78</v>
      </c>
    </row>
    <row r="31" spans="1:9" s="43" customFormat="1" ht="21" x14ac:dyDescent="0.35">
      <c r="A31" s="12"/>
      <c r="B31" s="27" t="s">
        <v>94</v>
      </c>
      <c r="C31" s="73"/>
      <c r="D31" s="81"/>
      <c r="E31" s="14"/>
      <c r="F31" s="15">
        <f>C30</f>
        <v>9500</v>
      </c>
      <c r="G31" s="15">
        <f>F31</f>
        <v>9500</v>
      </c>
      <c r="H31" s="12"/>
      <c r="I31" s="11" t="s">
        <v>73</v>
      </c>
    </row>
    <row r="32" spans="1:9" s="43" customFormat="1" ht="21" x14ac:dyDescent="0.35">
      <c r="A32" s="6">
        <v>13</v>
      </c>
      <c r="B32" s="18" t="s">
        <v>44</v>
      </c>
      <c r="C32" s="75">
        <v>9500</v>
      </c>
      <c r="D32" s="82">
        <f>C32</f>
        <v>9500</v>
      </c>
      <c r="E32" s="13" t="s">
        <v>17</v>
      </c>
      <c r="F32" s="17" t="s">
        <v>31</v>
      </c>
      <c r="G32" s="17" t="s">
        <v>31</v>
      </c>
      <c r="H32" s="38" t="s">
        <v>19</v>
      </c>
      <c r="I32" s="8" t="s">
        <v>80</v>
      </c>
    </row>
    <row r="33" spans="1:9" s="43" customFormat="1" ht="21" x14ac:dyDescent="0.35">
      <c r="A33" s="12"/>
      <c r="B33" s="27" t="s">
        <v>94</v>
      </c>
      <c r="C33" s="73"/>
      <c r="D33" s="81"/>
      <c r="E33" s="14"/>
      <c r="F33" s="15">
        <f>D32</f>
        <v>9500</v>
      </c>
      <c r="G33" s="15">
        <f>D32</f>
        <v>9500</v>
      </c>
      <c r="H33" s="39"/>
      <c r="I33" s="11" t="s">
        <v>60</v>
      </c>
    </row>
    <row r="34" spans="1:9" s="44" customFormat="1" ht="22.5" customHeight="1" x14ac:dyDescent="0.35">
      <c r="A34" s="6">
        <v>14</v>
      </c>
      <c r="B34" s="18" t="s">
        <v>44</v>
      </c>
      <c r="C34" s="63">
        <v>9500</v>
      </c>
      <c r="D34" s="20">
        <v>9500</v>
      </c>
      <c r="E34" s="13" t="s">
        <v>17</v>
      </c>
      <c r="F34" s="17" t="s">
        <v>22</v>
      </c>
      <c r="G34" s="17" t="s">
        <v>22</v>
      </c>
      <c r="H34" s="38" t="s">
        <v>19</v>
      </c>
      <c r="I34" s="8" t="s">
        <v>81</v>
      </c>
    </row>
    <row r="35" spans="1:9" s="43" customFormat="1" ht="21" x14ac:dyDescent="0.35">
      <c r="A35" s="12"/>
      <c r="B35" s="27" t="s">
        <v>95</v>
      </c>
      <c r="C35" s="73"/>
      <c r="D35" s="81"/>
      <c r="E35" s="14"/>
      <c r="F35" s="15">
        <f>D34</f>
        <v>9500</v>
      </c>
      <c r="G35" s="15">
        <f>D34</f>
        <v>9500</v>
      </c>
      <c r="H35" s="12"/>
      <c r="I35" s="11" t="s">
        <v>60</v>
      </c>
    </row>
    <row r="36" spans="1:9" s="43" customFormat="1" ht="21" x14ac:dyDescent="0.35">
      <c r="A36" s="6">
        <v>15</v>
      </c>
      <c r="B36" s="18" t="s">
        <v>44</v>
      </c>
      <c r="C36" s="64">
        <v>9500</v>
      </c>
      <c r="D36" s="34">
        <v>9500</v>
      </c>
      <c r="E36" s="4" t="s">
        <v>17</v>
      </c>
      <c r="F36" s="7" t="s">
        <v>23</v>
      </c>
      <c r="G36" s="7" t="s">
        <v>23</v>
      </c>
      <c r="H36" s="38" t="s">
        <v>19</v>
      </c>
      <c r="I36" s="8" t="s">
        <v>82</v>
      </c>
    </row>
    <row r="37" spans="1:9" s="43" customFormat="1" ht="21" x14ac:dyDescent="0.35">
      <c r="A37" s="12"/>
      <c r="B37" s="27" t="s">
        <v>95</v>
      </c>
      <c r="C37" s="61"/>
      <c r="D37" s="24"/>
      <c r="E37" s="12"/>
      <c r="F37" s="10">
        <f>C36</f>
        <v>9500</v>
      </c>
      <c r="G37" s="10">
        <f>C36</f>
        <v>9500</v>
      </c>
      <c r="H37" s="39"/>
      <c r="I37" s="11" t="s">
        <v>60</v>
      </c>
    </row>
    <row r="38" spans="1:9" s="43" customFormat="1" ht="21.75" customHeight="1" x14ac:dyDescent="0.35">
      <c r="A38" s="4">
        <v>16</v>
      </c>
      <c r="B38" s="70" t="s">
        <v>52</v>
      </c>
      <c r="C38" s="62">
        <v>61740</v>
      </c>
      <c r="D38" s="29">
        <f>C38</f>
        <v>61740</v>
      </c>
      <c r="E38" s="6" t="s">
        <v>17</v>
      </c>
      <c r="F38" s="5" t="s">
        <v>41</v>
      </c>
      <c r="G38" s="5" t="s">
        <v>41</v>
      </c>
      <c r="H38" s="38" t="s">
        <v>19</v>
      </c>
      <c r="I38" s="8" t="s">
        <v>97</v>
      </c>
    </row>
    <row r="39" spans="1:9" ht="21" x14ac:dyDescent="0.35">
      <c r="A39" s="12"/>
      <c r="B39" s="69" t="s">
        <v>93</v>
      </c>
      <c r="C39" s="61"/>
      <c r="D39" s="24"/>
      <c r="E39" s="12"/>
      <c r="F39" s="10">
        <f>C38</f>
        <v>61740</v>
      </c>
      <c r="G39" s="10">
        <f>C38</f>
        <v>61740</v>
      </c>
      <c r="H39" s="39"/>
      <c r="I39" s="11" t="s">
        <v>99</v>
      </c>
    </row>
    <row r="40" spans="1:9" ht="21" x14ac:dyDescent="0.35">
      <c r="A40" s="4">
        <v>17</v>
      </c>
      <c r="B40" s="70" t="s">
        <v>53</v>
      </c>
      <c r="C40" s="62">
        <v>12054</v>
      </c>
      <c r="D40" s="29">
        <f>C40</f>
        <v>12054</v>
      </c>
      <c r="E40" s="6" t="s">
        <v>17</v>
      </c>
      <c r="F40" s="5" t="s">
        <v>41</v>
      </c>
      <c r="G40" s="5" t="s">
        <v>41</v>
      </c>
      <c r="H40" s="38" t="s">
        <v>19</v>
      </c>
      <c r="I40" s="50" t="s">
        <v>98</v>
      </c>
    </row>
    <row r="41" spans="1:9" ht="21" x14ac:dyDescent="0.35">
      <c r="A41" s="12"/>
      <c r="B41" s="69" t="s">
        <v>96</v>
      </c>
      <c r="C41" s="61"/>
      <c r="D41" s="24"/>
      <c r="E41" s="12"/>
      <c r="F41" s="10">
        <f>C40</f>
        <v>12054</v>
      </c>
      <c r="G41" s="10">
        <f>C40</f>
        <v>12054</v>
      </c>
      <c r="H41" s="47"/>
      <c r="I41" s="11" t="s">
        <v>99</v>
      </c>
    </row>
    <row r="42" spans="1:9" ht="21" x14ac:dyDescent="0.35">
      <c r="A42" s="4">
        <v>18</v>
      </c>
      <c r="B42" s="70" t="s">
        <v>102</v>
      </c>
      <c r="C42" s="62">
        <v>16333</v>
      </c>
      <c r="D42" s="29">
        <f>C42</f>
        <v>16333</v>
      </c>
      <c r="E42" s="6" t="s">
        <v>17</v>
      </c>
      <c r="F42" s="7" t="s">
        <v>34</v>
      </c>
      <c r="G42" s="7" t="s">
        <v>34</v>
      </c>
      <c r="H42" s="41" t="s">
        <v>19</v>
      </c>
      <c r="I42" s="8" t="s">
        <v>103</v>
      </c>
    </row>
    <row r="43" spans="1:9" s="43" customFormat="1" ht="21" x14ac:dyDescent="0.35">
      <c r="A43" s="12"/>
      <c r="B43" s="69"/>
      <c r="C43" s="61"/>
      <c r="D43" s="24"/>
      <c r="E43" s="12"/>
      <c r="F43" s="10">
        <f>C42</f>
        <v>16333</v>
      </c>
      <c r="G43" s="10">
        <f>D42</f>
        <v>16333</v>
      </c>
      <c r="H43" s="39"/>
      <c r="I43" s="11" t="s">
        <v>109</v>
      </c>
    </row>
    <row r="44" spans="1:9" s="43" customFormat="1" ht="21" x14ac:dyDescent="0.35">
      <c r="A44" s="6">
        <v>19</v>
      </c>
      <c r="B44" s="68" t="s">
        <v>104</v>
      </c>
      <c r="C44" s="62">
        <v>400</v>
      </c>
      <c r="D44" s="29">
        <v>400</v>
      </c>
      <c r="E44" s="6" t="s">
        <v>17</v>
      </c>
      <c r="F44" s="5" t="s">
        <v>106</v>
      </c>
      <c r="G44" s="5" t="s">
        <v>106</v>
      </c>
      <c r="H44" s="41" t="s">
        <v>19</v>
      </c>
      <c r="I44" s="8" t="s">
        <v>107</v>
      </c>
    </row>
    <row r="45" spans="1:9" s="43" customFormat="1" ht="21" x14ac:dyDescent="0.35">
      <c r="A45" s="12"/>
      <c r="B45" s="89" t="s">
        <v>105</v>
      </c>
      <c r="C45" s="61"/>
      <c r="D45" s="24"/>
      <c r="E45" s="12"/>
      <c r="F45" s="10">
        <f>C44</f>
        <v>400</v>
      </c>
      <c r="G45" s="10">
        <f>C44</f>
        <v>400</v>
      </c>
      <c r="H45" s="39"/>
      <c r="I45" s="11" t="s">
        <v>108</v>
      </c>
    </row>
    <row r="46" spans="1:9" s="43" customFormat="1" ht="21" x14ac:dyDescent="0.35">
      <c r="A46" s="6">
        <v>20</v>
      </c>
      <c r="B46" s="90" t="s">
        <v>110</v>
      </c>
      <c r="C46" s="62">
        <v>650</v>
      </c>
      <c r="D46" s="29">
        <f>C46</f>
        <v>650</v>
      </c>
      <c r="E46" s="6" t="s">
        <v>17</v>
      </c>
      <c r="F46" s="5" t="s">
        <v>49</v>
      </c>
      <c r="G46" s="5" t="s">
        <v>49</v>
      </c>
      <c r="H46" s="41" t="s">
        <v>19</v>
      </c>
      <c r="I46" s="8" t="s">
        <v>112</v>
      </c>
    </row>
    <row r="47" spans="1:9" s="43" customFormat="1" ht="21" x14ac:dyDescent="0.35">
      <c r="A47" s="12"/>
      <c r="B47" s="89" t="s">
        <v>111</v>
      </c>
      <c r="C47" s="61"/>
      <c r="D47" s="24"/>
      <c r="E47" s="12"/>
      <c r="F47" s="10">
        <f>C46</f>
        <v>650</v>
      </c>
      <c r="G47" s="10">
        <f>C46</f>
        <v>650</v>
      </c>
      <c r="H47" s="39"/>
      <c r="I47" s="11" t="s">
        <v>113</v>
      </c>
    </row>
    <row r="48" spans="1:9" s="43" customFormat="1" ht="21" x14ac:dyDescent="0.35">
      <c r="A48" s="6">
        <v>21</v>
      </c>
      <c r="B48" s="90" t="s">
        <v>125</v>
      </c>
      <c r="C48" s="62">
        <v>2535</v>
      </c>
      <c r="D48" s="29">
        <v>2535</v>
      </c>
      <c r="E48" s="6" t="s">
        <v>17</v>
      </c>
      <c r="F48" s="5" t="s">
        <v>51</v>
      </c>
      <c r="G48" s="5" t="s">
        <v>51</v>
      </c>
      <c r="H48" s="41" t="s">
        <v>19</v>
      </c>
      <c r="I48" s="50" t="s">
        <v>114</v>
      </c>
    </row>
    <row r="49" spans="1:9" s="43" customFormat="1" ht="21" x14ac:dyDescent="0.35">
      <c r="A49" s="12"/>
      <c r="B49" s="89" t="s">
        <v>50</v>
      </c>
      <c r="C49" s="61"/>
      <c r="D49" s="24"/>
      <c r="E49" s="12"/>
      <c r="F49" s="10">
        <f>C48</f>
        <v>2535</v>
      </c>
      <c r="G49" s="10">
        <f>C48</f>
        <v>2535</v>
      </c>
      <c r="H49" s="39"/>
      <c r="I49" s="11" t="s">
        <v>115</v>
      </c>
    </row>
    <row r="50" spans="1:9" s="43" customFormat="1" ht="21" x14ac:dyDescent="0.35">
      <c r="A50" s="6">
        <v>22</v>
      </c>
      <c r="B50" s="90" t="s">
        <v>116</v>
      </c>
      <c r="C50" s="62">
        <v>70000</v>
      </c>
      <c r="D50" s="29">
        <v>70000</v>
      </c>
      <c r="E50" s="6" t="s">
        <v>17</v>
      </c>
      <c r="F50" s="5" t="s">
        <v>117</v>
      </c>
      <c r="G50" s="5" t="s">
        <v>117</v>
      </c>
      <c r="H50" s="41" t="s">
        <v>19</v>
      </c>
      <c r="I50" s="50" t="s">
        <v>118</v>
      </c>
    </row>
    <row r="51" spans="1:9" s="43" customFormat="1" ht="21" x14ac:dyDescent="0.35">
      <c r="A51" s="12"/>
      <c r="B51" s="89"/>
      <c r="C51" s="61"/>
      <c r="D51" s="24"/>
      <c r="E51" s="12"/>
      <c r="F51" s="10">
        <f>C50</f>
        <v>70000</v>
      </c>
      <c r="G51" s="10">
        <f>C50</f>
        <v>70000</v>
      </c>
      <c r="H51" s="39"/>
      <c r="I51" s="11" t="s">
        <v>119</v>
      </c>
    </row>
    <row r="52" spans="1:9" s="43" customFormat="1" ht="21" x14ac:dyDescent="0.35">
      <c r="A52" s="4">
        <v>23</v>
      </c>
      <c r="B52" s="91" t="s">
        <v>32</v>
      </c>
      <c r="C52" s="64">
        <v>17000</v>
      </c>
      <c r="D52" s="34">
        <f>C52</f>
        <v>17000</v>
      </c>
      <c r="E52" s="4" t="s">
        <v>17</v>
      </c>
      <c r="F52" s="7" t="s">
        <v>45</v>
      </c>
      <c r="G52" s="7" t="s">
        <v>45</v>
      </c>
      <c r="H52" s="38" t="s">
        <v>19</v>
      </c>
      <c r="I52" s="8" t="s">
        <v>83</v>
      </c>
    </row>
    <row r="53" spans="1:9" s="43" customFormat="1" ht="21" x14ac:dyDescent="0.35">
      <c r="A53" s="12"/>
      <c r="B53" s="69" t="s">
        <v>93</v>
      </c>
      <c r="C53" s="61"/>
      <c r="D53" s="24"/>
      <c r="E53" s="12"/>
      <c r="F53" s="10">
        <f>C52</f>
        <v>17000</v>
      </c>
      <c r="G53" s="10">
        <f>C52</f>
        <v>17000</v>
      </c>
      <c r="H53" s="39"/>
      <c r="I53" s="11" t="s">
        <v>60</v>
      </c>
    </row>
    <row r="54" spans="1:9" s="43" customFormat="1" ht="21" x14ac:dyDescent="0.35">
      <c r="A54" s="6">
        <v>24</v>
      </c>
      <c r="B54" s="71" t="s">
        <v>33</v>
      </c>
      <c r="C54" s="64">
        <v>20840</v>
      </c>
      <c r="D54" s="34">
        <f>C54</f>
        <v>20840</v>
      </c>
      <c r="E54" s="4" t="s">
        <v>17</v>
      </c>
      <c r="F54" s="7" t="s">
        <v>45</v>
      </c>
      <c r="G54" s="7" t="s">
        <v>45</v>
      </c>
      <c r="H54" s="38" t="s">
        <v>19</v>
      </c>
      <c r="I54" s="8" t="s">
        <v>84</v>
      </c>
    </row>
    <row r="55" spans="1:9" s="45" customFormat="1" ht="21" x14ac:dyDescent="0.35">
      <c r="A55" s="12"/>
      <c r="B55" s="69" t="s">
        <v>93</v>
      </c>
      <c r="C55" s="61"/>
      <c r="D55" s="24"/>
      <c r="E55" s="12"/>
      <c r="F55" s="10">
        <f>C54</f>
        <v>20840</v>
      </c>
      <c r="G55" s="10">
        <f>C54</f>
        <v>20840</v>
      </c>
      <c r="H55" s="55"/>
      <c r="I55" s="11" t="s">
        <v>60</v>
      </c>
    </row>
    <row r="56" spans="1:9" ht="21" x14ac:dyDescent="0.35">
      <c r="A56" s="6">
        <v>25</v>
      </c>
      <c r="B56" s="90" t="s">
        <v>120</v>
      </c>
      <c r="C56" s="62">
        <v>554209.94999999995</v>
      </c>
      <c r="D56" s="29">
        <v>598013</v>
      </c>
      <c r="E56" s="6" t="s">
        <v>124</v>
      </c>
      <c r="F56" s="5" t="s">
        <v>121</v>
      </c>
      <c r="G56" s="5" t="s">
        <v>121</v>
      </c>
      <c r="H56" s="41" t="s">
        <v>19</v>
      </c>
      <c r="I56" s="50" t="s">
        <v>122</v>
      </c>
    </row>
    <row r="57" spans="1:9" ht="21" x14ac:dyDescent="0.35">
      <c r="A57" s="12"/>
      <c r="B57" s="89"/>
      <c r="C57" s="61"/>
      <c r="D57" s="24"/>
      <c r="E57" s="12"/>
      <c r="F57" s="10">
        <v>469000</v>
      </c>
      <c r="G57" s="10">
        <v>469000</v>
      </c>
      <c r="H57" s="39"/>
      <c r="I57" s="11" t="s">
        <v>123</v>
      </c>
    </row>
    <row r="58" spans="1:9" x14ac:dyDescent="0.2">
      <c r="D58" s="128"/>
    </row>
    <row r="60" spans="1:9" x14ac:dyDescent="0.2">
      <c r="F60" s="159">
        <v>24</v>
      </c>
      <c r="G60" s="159">
        <v>1</v>
      </c>
    </row>
    <row r="61" spans="1:9" x14ac:dyDescent="0.2">
      <c r="F61" s="160">
        <f>SUM(F9+F11+F13+F15+F17+F19+F21+F23+F25+F27+F29+F31+F33+F35+F37+F39+F41+F43+F45+F47+F49+F51+F53+F55)</f>
        <v>289750.62</v>
      </c>
      <c r="G61" s="161">
        <f>F57</f>
        <v>469000</v>
      </c>
    </row>
  </sheetData>
  <mergeCells count="3">
    <mergeCell ref="A2:H2"/>
    <mergeCell ref="A3:H3"/>
    <mergeCell ref="A4:H4"/>
  </mergeCells>
  <phoneticPr fontId="7" type="noConversion"/>
  <printOptions horizontalCentered="1"/>
  <pageMargins left="0.31496062992125984" right="0" top="0.17" bottom="0.18" header="0.15748031496062992" footer="0.15748031496062992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58" zoomScaleNormal="100" workbookViewId="0">
      <selection activeCell="F77" sqref="F77:G78"/>
    </sheetView>
  </sheetViews>
  <sheetFormatPr defaultColWidth="8.75" defaultRowHeight="14.25" x14ac:dyDescent="0.2"/>
  <cols>
    <col min="1" max="1" width="6.125" style="42" customWidth="1"/>
    <col min="2" max="2" width="39.125" style="42" customWidth="1"/>
    <col min="3" max="3" width="13.125" style="42" customWidth="1"/>
    <col min="4" max="4" width="15.5" style="42" customWidth="1"/>
    <col min="5" max="5" width="11.875" style="42" customWidth="1"/>
    <col min="6" max="6" width="29" style="42" customWidth="1"/>
    <col min="7" max="7" width="28.625" style="42" customWidth="1"/>
    <col min="8" max="8" width="23.875" style="46" customWidth="1"/>
    <col min="9" max="9" width="22.25" style="42" customWidth="1"/>
    <col min="10" max="16384" width="8.75" style="42"/>
  </cols>
  <sheetData>
    <row r="1" spans="1:9" ht="18.600000000000001" customHeight="1" x14ac:dyDescent="0.35">
      <c r="A1" s="1"/>
      <c r="B1" s="1"/>
      <c r="C1" s="72"/>
      <c r="D1" s="72"/>
      <c r="E1" s="1"/>
      <c r="F1" s="1"/>
      <c r="G1" s="1"/>
      <c r="H1" s="19"/>
      <c r="I1" s="57" t="s">
        <v>0</v>
      </c>
    </row>
    <row r="2" spans="1:9" ht="23.25" x14ac:dyDescent="0.35">
      <c r="A2" s="134" t="s">
        <v>126</v>
      </c>
      <c r="B2" s="134"/>
      <c r="C2" s="134"/>
      <c r="D2" s="134"/>
      <c r="E2" s="134"/>
      <c r="F2" s="134"/>
      <c r="G2" s="134"/>
      <c r="H2" s="134"/>
      <c r="I2" s="48"/>
    </row>
    <row r="3" spans="1:9" ht="21.6" customHeight="1" x14ac:dyDescent="0.35">
      <c r="A3" s="135" t="s">
        <v>21</v>
      </c>
      <c r="B3" s="135"/>
      <c r="C3" s="135"/>
      <c r="D3" s="135"/>
      <c r="E3" s="135"/>
      <c r="F3" s="135"/>
      <c r="G3" s="135"/>
      <c r="H3" s="135"/>
      <c r="I3" s="21"/>
    </row>
    <row r="4" spans="1:9" ht="21" customHeight="1" x14ac:dyDescent="0.35">
      <c r="A4" s="136" t="s">
        <v>343</v>
      </c>
      <c r="B4" s="136"/>
      <c r="C4" s="136"/>
      <c r="D4" s="136"/>
      <c r="E4" s="136"/>
      <c r="F4" s="136"/>
      <c r="G4" s="136"/>
      <c r="H4" s="136"/>
      <c r="I4" s="21"/>
    </row>
    <row r="5" spans="1:9" ht="25.15" customHeight="1" x14ac:dyDescent="0.35">
      <c r="A5" s="32" t="s">
        <v>1</v>
      </c>
      <c r="B5" s="2" t="s">
        <v>2</v>
      </c>
      <c r="C5" s="59" t="s">
        <v>3</v>
      </c>
      <c r="D5" s="2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52" t="s">
        <v>9</v>
      </c>
    </row>
    <row r="6" spans="1:9" ht="26.45" customHeight="1" x14ac:dyDescent="0.35">
      <c r="A6" s="33" t="s">
        <v>10</v>
      </c>
      <c r="B6" s="3"/>
      <c r="C6" s="60" t="s">
        <v>11</v>
      </c>
      <c r="D6" s="23" t="s">
        <v>12</v>
      </c>
      <c r="E6" s="3"/>
      <c r="F6" s="3" t="s">
        <v>13</v>
      </c>
      <c r="G6" s="3" t="s">
        <v>14</v>
      </c>
      <c r="H6" s="3" t="s">
        <v>15</v>
      </c>
      <c r="I6" s="53" t="s">
        <v>16</v>
      </c>
    </row>
    <row r="7" spans="1:9" ht="21" x14ac:dyDescent="0.35">
      <c r="A7" s="84">
        <v>1</v>
      </c>
      <c r="B7" s="16" t="s">
        <v>26</v>
      </c>
      <c r="C7" s="63">
        <v>2500</v>
      </c>
      <c r="D7" s="76">
        <v>2500</v>
      </c>
      <c r="E7" s="13" t="s">
        <v>17</v>
      </c>
      <c r="F7" s="25" t="s">
        <v>25</v>
      </c>
      <c r="G7" s="25" t="s">
        <v>25</v>
      </c>
      <c r="H7" s="13" t="s">
        <v>19</v>
      </c>
      <c r="I7" s="13" t="s">
        <v>57</v>
      </c>
    </row>
    <row r="8" spans="1:9" ht="21" x14ac:dyDescent="0.35">
      <c r="A8" s="14"/>
      <c r="B8" s="27" t="s">
        <v>127</v>
      </c>
      <c r="C8" s="73"/>
      <c r="D8" s="77"/>
      <c r="E8" s="14"/>
      <c r="F8" s="28">
        <f>C7</f>
        <v>2500</v>
      </c>
      <c r="G8" s="28">
        <f>C7</f>
        <v>2500</v>
      </c>
      <c r="H8" s="14"/>
      <c r="I8" s="14" t="s">
        <v>59</v>
      </c>
    </row>
    <row r="9" spans="1:9" ht="24" customHeight="1" x14ac:dyDescent="0.35">
      <c r="A9" s="13">
        <v>2</v>
      </c>
      <c r="B9" s="16" t="s">
        <v>27</v>
      </c>
      <c r="C9" s="63">
        <v>2500</v>
      </c>
      <c r="D9" s="76">
        <v>2500</v>
      </c>
      <c r="E9" s="13" t="s">
        <v>17</v>
      </c>
      <c r="F9" s="25" t="s">
        <v>25</v>
      </c>
      <c r="G9" s="25" t="s">
        <v>25</v>
      </c>
      <c r="H9" s="13" t="s">
        <v>19</v>
      </c>
      <c r="I9" s="13" t="s">
        <v>58</v>
      </c>
    </row>
    <row r="10" spans="1:9" ht="24" customHeight="1" x14ac:dyDescent="0.35">
      <c r="A10" s="14"/>
      <c r="B10" s="27" t="s">
        <v>127</v>
      </c>
      <c r="C10" s="73"/>
      <c r="D10" s="77"/>
      <c r="E10" s="14"/>
      <c r="F10" s="28">
        <f>C9</f>
        <v>2500</v>
      </c>
      <c r="G10" s="28">
        <f>C9</f>
        <v>2500</v>
      </c>
      <c r="H10" s="14"/>
      <c r="I10" s="14" t="s">
        <v>60</v>
      </c>
    </row>
    <row r="11" spans="1:9" ht="24" customHeight="1" x14ac:dyDescent="0.35">
      <c r="A11" s="13">
        <v>3</v>
      </c>
      <c r="B11" s="16" t="s">
        <v>28</v>
      </c>
      <c r="C11" s="63">
        <v>3500</v>
      </c>
      <c r="D11" s="76">
        <v>3500</v>
      </c>
      <c r="E11" s="13" t="s">
        <v>17</v>
      </c>
      <c r="F11" s="25" t="s">
        <v>25</v>
      </c>
      <c r="G11" s="25" t="s">
        <v>25</v>
      </c>
      <c r="H11" s="13" t="s">
        <v>19</v>
      </c>
      <c r="I11" s="13" t="s">
        <v>61</v>
      </c>
    </row>
    <row r="12" spans="1:9" s="43" customFormat="1" ht="23.25" customHeight="1" x14ac:dyDescent="0.35">
      <c r="A12" s="4"/>
      <c r="B12" s="27" t="s">
        <v>127</v>
      </c>
      <c r="C12" s="61"/>
      <c r="D12" s="79"/>
      <c r="E12" s="12"/>
      <c r="F12" s="51">
        <f>C11</f>
        <v>3500</v>
      </c>
      <c r="G12" s="51">
        <f>C11</f>
        <v>3500</v>
      </c>
      <c r="H12" s="12"/>
      <c r="I12" s="12" t="s">
        <v>60</v>
      </c>
    </row>
    <row r="13" spans="1:9" s="43" customFormat="1" ht="21" x14ac:dyDescent="0.35">
      <c r="A13" s="6">
        <v>4</v>
      </c>
      <c r="B13" s="65" t="s">
        <v>46</v>
      </c>
      <c r="C13" s="67">
        <v>1273.2</v>
      </c>
      <c r="D13" s="34">
        <f>C13</f>
        <v>1273.2</v>
      </c>
      <c r="E13" s="4" t="s">
        <v>17</v>
      </c>
      <c r="F13" s="18" t="s">
        <v>18</v>
      </c>
      <c r="G13" s="18" t="s">
        <v>18</v>
      </c>
      <c r="H13" s="38" t="s">
        <v>19</v>
      </c>
      <c r="I13" s="8" t="s">
        <v>67</v>
      </c>
    </row>
    <row r="14" spans="1:9" s="43" customFormat="1" ht="21" x14ac:dyDescent="0.35">
      <c r="A14" s="12"/>
      <c r="B14" s="27" t="s">
        <v>127</v>
      </c>
      <c r="C14" s="61"/>
      <c r="D14" s="24"/>
      <c r="E14" s="12"/>
      <c r="F14" s="10">
        <f>C13</f>
        <v>1273.2</v>
      </c>
      <c r="G14" s="10">
        <f>C13</f>
        <v>1273.2</v>
      </c>
      <c r="H14" s="12"/>
      <c r="I14" s="12" t="s">
        <v>60</v>
      </c>
    </row>
    <row r="15" spans="1:9" s="43" customFormat="1" ht="21" x14ac:dyDescent="0.35">
      <c r="A15" s="4">
        <v>5</v>
      </c>
      <c r="B15" s="65" t="s">
        <v>43</v>
      </c>
      <c r="C15" s="58">
        <v>1053.1199999999999</v>
      </c>
      <c r="D15" s="29">
        <f>C15</f>
        <v>1053.1199999999999</v>
      </c>
      <c r="E15" s="6" t="s">
        <v>17</v>
      </c>
      <c r="F15" s="36" t="s">
        <v>18</v>
      </c>
      <c r="G15" s="36" t="s">
        <v>18</v>
      </c>
      <c r="H15" s="6" t="s">
        <v>19</v>
      </c>
      <c r="I15" s="6" t="s">
        <v>69</v>
      </c>
    </row>
    <row r="16" spans="1:9" s="43" customFormat="1" ht="21" x14ac:dyDescent="0.35">
      <c r="A16" s="12"/>
      <c r="B16" s="27" t="s">
        <v>127</v>
      </c>
      <c r="C16" s="61"/>
      <c r="D16" s="80"/>
      <c r="E16" s="12"/>
      <c r="F16" s="51">
        <f>C15</f>
        <v>1053.1199999999999</v>
      </c>
      <c r="G16" s="51">
        <f>C15</f>
        <v>1053.1199999999999</v>
      </c>
      <c r="H16" s="12"/>
      <c r="I16" s="12" t="s">
        <v>60</v>
      </c>
    </row>
    <row r="17" spans="1:9" s="43" customFormat="1" ht="21" x14ac:dyDescent="0.35">
      <c r="A17" s="4">
        <v>6</v>
      </c>
      <c r="B17" s="65" t="s">
        <v>42</v>
      </c>
      <c r="C17" s="67">
        <v>8472.24</v>
      </c>
      <c r="D17" s="29">
        <f>C17</f>
        <v>8472.24</v>
      </c>
      <c r="E17" s="6" t="s">
        <v>17</v>
      </c>
      <c r="F17" s="36" t="s">
        <v>18</v>
      </c>
      <c r="G17" s="36" t="s">
        <v>18</v>
      </c>
      <c r="H17" s="6" t="s">
        <v>19</v>
      </c>
      <c r="I17" s="6" t="s">
        <v>70</v>
      </c>
    </row>
    <row r="18" spans="1:9" s="43" customFormat="1" ht="21" x14ac:dyDescent="0.35">
      <c r="A18" s="4"/>
      <c r="B18" s="27" t="s">
        <v>127</v>
      </c>
      <c r="C18" s="61"/>
      <c r="D18" s="80"/>
      <c r="E18" s="12"/>
      <c r="F18" s="51">
        <f>C17</f>
        <v>8472.24</v>
      </c>
      <c r="G18" s="51">
        <f>C17</f>
        <v>8472.24</v>
      </c>
      <c r="H18" s="12"/>
      <c r="I18" s="12" t="s">
        <v>60</v>
      </c>
    </row>
    <row r="19" spans="1:9" s="9" customFormat="1" ht="21" x14ac:dyDescent="0.35">
      <c r="A19" s="6">
        <v>7</v>
      </c>
      <c r="B19" s="30" t="s">
        <v>71</v>
      </c>
      <c r="C19" s="93">
        <v>1020</v>
      </c>
      <c r="D19" s="93">
        <v>1020</v>
      </c>
      <c r="E19" s="6" t="s">
        <v>17</v>
      </c>
      <c r="F19" s="30" t="s">
        <v>101</v>
      </c>
      <c r="G19" s="30" t="s">
        <v>101</v>
      </c>
      <c r="H19" s="6" t="s">
        <v>19</v>
      </c>
      <c r="I19" s="6" t="s">
        <v>68</v>
      </c>
    </row>
    <row r="20" spans="1:9" s="9" customFormat="1" ht="21" x14ac:dyDescent="0.35">
      <c r="A20" s="54"/>
      <c r="B20" s="27" t="s">
        <v>127</v>
      </c>
      <c r="C20" s="86"/>
      <c r="D20" s="86"/>
      <c r="E20" s="86"/>
      <c r="F20" s="94">
        <f>C19</f>
        <v>1020</v>
      </c>
      <c r="G20" s="94">
        <f>C19</f>
        <v>1020</v>
      </c>
      <c r="H20" s="12"/>
      <c r="I20" s="12" t="s">
        <v>60</v>
      </c>
    </row>
    <row r="21" spans="1:9" s="43" customFormat="1" ht="21" x14ac:dyDescent="0.35">
      <c r="A21" s="4">
        <v>8</v>
      </c>
      <c r="B21" s="36" t="s">
        <v>65</v>
      </c>
      <c r="C21" s="62">
        <v>9500</v>
      </c>
      <c r="D21" s="78">
        <f>C21</f>
        <v>9500</v>
      </c>
      <c r="E21" s="6" t="s">
        <v>17</v>
      </c>
      <c r="F21" s="88" t="s">
        <v>48</v>
      </c>
      <c r="G21" s="88" t="s">
        <v>48</v>
      </c>
      <c r="H21" s="6" t="s">
        <v>19</v>
      </c>
      <c r="I21" s="6" t="s">
        <v>72</v>
      </c>
    </row>
    <row r="22" spans="1:9" s="43" customFormat="1" ht="21" x14ac:dyDescent="0.35">
      <c r="A22" s="12"/>
      <c r="B22" s="31" t="s">
        <v>128</v>
      </c>
      <c r="C22" s="61"/>
      <c r="D22" s="80"/>
      <c r="E22" s="12"/>
      <c r="F22" s="51">
        <f>C21</f>
        <v>9500</v>
      </c>
      <c r="G22" s="51">
        <f>C21</f>
        <v>9500</v>
      </c>
      <c r="H22" s="12"/>
      <c r="I22" s="12" t="s">
        <v>60</v>
      </c>
    </row>
    <row r="23" spans="1:9" ht="24.75" customHeight="1" x14ac:dyDescent="0.35">
      <c r="A23" s="6">
        <v>9</v>
      </c>
      <c r="B23" s="92" t="s">
        <v>37</v>
      </c>
      <c r="C23" s="62">
        <v>9500</v>
      </c>
      <c r="D23" s="29">
        <v>9500</v>
      </c>
      <c r="E23" s="6" t="s">
        <v>17</v>
      </c>
      <c r="F23" s="5" t="s">
        <v>36</v>
      </c>
      <c r="G23" s="5" t="s">
        <v>36</v>
      </c>
      <c r="H23" s="41" t="s">
        <v>19</v>
      </c>
      <c r="I23" s="8" t="s">
        <v>74</v>
      </c>
    </row>
    <row r="24" spans="1:9" ht="22.5" customHeight="1" x14ac:dyDescent="0.35">
      <c r="A24" s="12"/>
      <c r="B24" s="27" t="s">
        <v>127</v>
      </c>
      <c r="C24" s="61"/>
      <c r="D24" s="24"/>
      <c r="E24" s="12"/>
      <c r="F24" s="10">
        <f>C23</f>
        <v>9500</v>
      </c>
      <c r="G24" s="10">
        <f>D23</f>
        <v>9500</v>
      </c>
      <c r="H24" s="39"/>
      <c r="I24" s="11" t="s">
        <v>73</v>
      </c>
    </row>
    <row r="25" spans="1:9" s="43" customFormat="1" ht="24" customHeight="1" x14ac:dyDescent="0.35">
      <c r="A25" s="4">
        <v>10</v>
      </c>
      <c r="B25" s="25" t="s">
        <v>29</v>
      </c>
      <c r="C25" s="64">
        <v>9500</v>
      </c>
      <c r="D25" s="34">
        <v>9500</v>
      </c>
      <c r="E25" s="4" t="s">
        <v>17</v>
      </c>
      <c r="F25" s="7" t="s">
        <v>54</v>
      </c>
      <c r="G25" s="7" t="s">
        <v>54</v>
      </c>
      <c r="H25" s="38" t="s">
        <v>19</v>
      </c>
      <c r="I25" s="8" t="s">
        <v>75</v>
      </c>
    </row>
    <row r="26" spans="1:9" s="43" customFormat="1" ht="21" x14ac:dyDescent="0.35">
      <c r="A26" s="12"/>
      <c r="B26" s="27" t="s">
        <v>127</v>
      </c>
      <c r="C26" s="61"/>
      <c r="D26" s="24"/>
      <c r="E26" s="12"/>
      <c r="F26" s="10">
        <f>C25</f>
        <v>9500</v>
      </c>
      <c r="G26" s="10">
        <f>C25</f>
        <v>9500</v>
      </c>
      <c r="H26" s="39"/>
      <c r="I26" s="11" t="s">
        <v>73</v>
      </c>
    </row>
    <row r="27" spans="1:9" s="43" customFormat="1" ht="23.25" customHeight="1" x14ac:dyDescent="0.35">
      <c r="A27" s="4">
        <v>11</v>
      </c>
      <c r="B27" s="30" t="s">
        <v>190</v>
      </c>
      <c r="C27" s="64">
        <v>210</v>
      </c>
      <c r="D27" s="34">
        <f>C27</f>
        <v>210</v>
      </c>
      <c r="E27" s="4" t="s">
        <v>17</v>
      </c>
      <c r="F27" s="7" t="s">
        <v>101</v>
      </c>
      <c r="G27" s="7" t="s">
        <v>101</v>
      </c>
      <c r="H27" s="38" t="s">
        <v>19</v>
      </c>
      <c r="I27" s="8" t="s">
        <v>77</v>
      </c>
    </row>
    <row r="28" spans="1:9" s="43" customFormat="1" ht="21" x14ac:dyDescent="0.35">
      <c r="A28" s="12"/>
      <c r="B28" s="86" t="s">
        <v>127</v>
      </c>
      <c r="C28" s="61"/>
      <c r="D28" s="24"/>
      <c r="E28" s="12"/>
      <c r="F28" s="10">
        <f>C27</f>
        <v>210</v>
      </c>
      <c r="G28" s="10">
        <f>C27</f>
        <v>210</v>
      </c>
      <c r="H28" s="39"/>
      <c r="I28" s="11" t="s">
        <v>73</v>
      </c>
    </row>
    <row r="29" spans="1:9" s="43" customFormat="1" ht="24" customHeight="1" x14ac:dyDescent="0.35">
      <c r="A29" s="4">
        <v>12</v>
      </c>
      <c r="B29" s="18" t="s">
        <v>44</v>
      </c>
      <c r="C29" s="63">
        <v>9500</v>
      </c>
      <c r="D29" s="20">
        <f>C29</f>
        <v>9500</v>
      </c>
      <c r="E29" s="13" t="s">
        <v>17</v>
      </c>
      <c r="F29" s="17" t="s">
        <v>30</v>
      </c>
      <c r="G29" s="17" t="s">
        <v>30</v>
      </c>
      <c r="H29" s="38" t="s">
        <v>19</v>
      </c>
      <c r="I29" s="8" t="s">
        <v>78</v>
      </c>
    </row>
    <row r="30" spans="1:9" s="43" customFormat="1" ht="21" x14ac:dyDescent="0.35">
      <c r="A30" s="12"/>
      <c r="B30" s="27" t="s">
        <v>129</v>
      </c>
      <c r="C30" s="73"/>
      <c r="D30" s="81"/>
      <c r="E30" s="14"/>
      <c r="F30" s="15">
        <f>C29</f>
        <v>9500</v>
      </c>
      <c r="G30" s="15">
        <f>F30</f>
        <v>9500</v>
      </c>
      <c r="H30" s="12"/>
      <c r="I30" s="11" t="s">
        <v>73</v>
      </c>
    </row>
    <row r="31" spans="1:9" s="43" customFormat="1" ht="21" x14ac:dyDescent="0.35">
      <c r="A31" s="6">
        <v>13</v>
      </c>
      <c r="B31" s="18" t="s">
        <v>44</v>
      </c>
      <c r="C31" s="75">
        <v>9500</v>
      </c>
      <c r="D31" s="82">
        <f>C31</f>
        <v>9500</v>
      </c>
      <c r="E31" s="13" t="s">
        <v>17</v>
      </c>
      <c r="F31" s="17" t="s">
        <v>31</v>
      </c>
      <c r="G31" s="17" t="s">
        <v>31</v>
      </c>
      <c r="H31" s="38" t="s">
        <v>19</v>
      </c>
      <c r="I31" s="8" t="s">
        <v>80</v>
      </c>
    </row>
    <row r="32" spans="1:9" s="43" customFormat="1" ht="24.6" customHeight="1" x14ac:dyDescent="0.35">
      <c r="A32" s="12"/>
      <c r="B32" s="27" t="s">
        <v>129</v>
      </c>
      <c r="C32" s="73"/>
      <c r="D32" s="81"/>
      <c r="E32" s="14"/>
      <c r="F32" s="15">
        <f>D31</f>
        <v>9500</v>
      </c>
      <c r="G32" s="15">
        <f>D31</f>
        <v>9500</v>
      </c>
      <c r="H32" s="39"/>
      <c r="I32" s="11" t="s">
        <v>60</v>
      </c>
    </row>
    <row r="33" spans="1:9" s="44" customFormat="1" ht="26.45" customHeight="1" x14ac:dyDescent="0.35">
      <c r="A33" s="6">
        <v>14</v>
      </c>
      <c r="B33" s="18" t="s">
        <v>44</v>
      </c>
      <c r="C33" s="63">
        <v>9500</v>
      </c>
      <c r="D33" s="20">
        <v>9500</v>
      </c>
      <c r="E33" s="13" t="s">
        <v>17</v>
      </c>
      <c r="F33" s="17" t="s">
        <v>22</v>
      </c>
      <c r="G33" s="17" t="s">
        <v>22</v>
      </c>
      <c r="H33" s="38" t="s">
        <v>19</v>
      </c>
      <c r="I33" s="8" t="s">
        <v>81</v>
      </c>
    </row>
    <row r="34" spans="1:9" s="43" customFormat="1" ht="23.45" customHeight="1" x14ac:dyDescent="0.35">
      <c r="A34" s="12"/>
      <c r="B34" s="27" t="s">
        <v>130</v>
      </c>
      <c r="C34" s="73"/>
      <c r="D34" s="81"/>
      <c r="E34" s="14"/>
      <c r="F34" s="15">
        <f>D33</f>
        <v>9500</v>
      </c>
      <c r="G34" s="15">
        <f>D33</f>
        <v>9500</v>
      </c>
      <c r="H34" s="12"/>
      <c r="I34" s="11" t="s">
        <v>60</v>
      </c>
    </row>
    <row r="35" spans="1:9" s="43" customFormat="1" ht="24" customHeight="1" x14ac:dyDescent="0.35">
      <c r="A35" s="6">
        <v>15</v>
      </c>
      <c r="B35" s="18" t="s">
        <v>44</v>
      </c>
      <c r="C35" s="64">
        <v>9500</v>
      </c>
      <c r="D35" s="34">
        <v>9500</v>
      </c>
      <c r="E35" s="4" t="s">
        <v>17</v>
      </c>
      <c r="F35" s="7" t="s">
        <v>23</v>
      </c>
      <c r="G35" s="7" t="s">
        <v>23</v>
      </c>
      <c r="H35" s="38" t="s">
        <v>19</v>
      </c>
      <c r="I35" s="8" t="s">
        <v>82</v>
      </c>
    </row>
    <row r="36" spans="1:9" s="43" customFormat="1" ht="21" x14ac:dyDescent="0.35">
      <c r="A36" s="12"/>
      <c r="B36" s="27" t="s">
        <v>130</v>
      </c>
      <c r="C36" s="61"/>
      <c r="D36" s="24"/>
      <c r="E36" s="12"/>
      <c r="F36" s="10">
        <f>C35</f>
        <v>9500</v>
      </c>
      <c r="G36" s="10">
        <f>C35</f>
        <v>9500</v>
      </c>
      <c r="H36" s="39"/>
      <c r="I36" s="11" t="s">
        <v>60</v>
      </c>
    </row>
    <row r="37" spans="1:9" s="43" customFormat="1" ht="21.75" customHeight="1" x14ac:dyDescent="0.35">
      <c r="A37" s="4">
        <v>16</v>
      </c>
      <c r="B37" s="70" t="s">
        <v>52</v>
      </c>
      <c r="C37" s="62">
        <v>61887</v>
      </c>
      <c r="D37" s="29">
        <f>C37</f>
        <v>61887</v>
      </c>
      <c r="E37" s="6" t="s">
        <v>17</v>
      </c>
      <c r="F37" s="5" t="s">
        <v>41</v>
      </c>
      <c r="G37" s="5" t="s">
        <v>41</v>
      </c>
      <c r="H37" s="38" t="s">
        <v>19</v>
      </c>
      <c r="I37" s="8" t="s">
        <v>150</v>
      </c>
    </row>
    <row r="38" spans="1:9" ht="21" x14ac:dyDescent="0.35">
      <c r="A38" s="12"/>
      <c r="B38" s="69" t="s">
        <v>127</v>
      </c>
      <c r="C38" s="61"/>
      <c r="D38" s="24"/>
      <c r="E38" s="12"/>
      <c r="F38" s="10">
        <f>C37</f>
        <v>61887</v>
      </c>
      <c r="G38" s="10">
        <f>C37</f>
        <v>61887</v>
      </c>
      <c r="H38" s="39"/>
      <c r="I38" s="11" t="s">
        <v>151</v>
      </c>
    </row>
    <row r="39" spans="1:9" ht="21" x14ac:dyDescent="0.35">
      <c r="A39" s="4">
        <v>17</v>
      </c>
      <c r="B39" s="70" t="s">
        <v>53</v>
      </c>
      <c r="C39" s="62">
        <v>12054</v>
      </c>
      <c r="D39" s="29">
        <f>C39</f>
        <v>12054</v>
      </c>
      <c r="E39" s="6" t="s">
        <v>17</v>
      </c>
      <c r="F39" s="5" t="s">
        <v>41</v>
      </c>
      <c r="G39" s="5" t="s">
        <v>41</v>
      </c>
      <c r="H39" s="38" t="s">
        <v>19</v>
      </c>
      <c r="I39" s="50" t="s">
        <v>152</v>
      </c>
    </row>
    <row r="40" spans="1:9" ht="21" x14ac:dyDescent="0.35">
      <c r="A40" s="12"/>
      <c r="B40" s="69" t="s">
        <v>131</v>
      </c>
      <c r="C40" s="61"/>
      <c r="D40" s="24"/>
      <c r="E40" s="12"/>
      <c r="F40" s="10">
        <f>C39</f>
        <v>12054</v>
      </c>
      <c r="G40" s="10">
        <f>C39</f>
        <v>12054</v>
      </c>
      <c r="H40" s="47"/>
      <c r="I40" s="11" t="s">
        <v>151</v>
      </c>
    </row>
    <row r="41" spans="1:9" ht="21" x14ac:dyDescent="0.35">
      <c r="A41" s="4">
        <v>18</v>
      </c>
      <c r="B41" s="70" t="s">
        <v>146</v>
      </c>
      <c r="C41" s="62">
        <v>6880</v>
      </c>
      <c r="D41" s="29">
        <v>6880</v>
      </c>
      <c r="E41" s="6" t="s">
        <v>17</v>
      </c>
      <c r="F41" s="7" t="s">
        <v>148</v>
      </c>
      <c r="G41" s="7" t="s">
        <v>148</v>
      </c>
      <c r="H41" s="41" t="s">
        <v>19</v>
      </c>
      <c r="I41" s="50" t="s">
        <v>149</v>
      </c>
    </row>
    <row r="42" spans="1:9" s="43" customFormat="1" ht="21" x14ac:dyDescent="0.35">
      <c r="A42" s="12"/>
      <c r="B42" s="69" t="s">
        <v>147</v>
      </c>
      <c r="C42" s="61"/>
      <c r="D42" s="24"/>
      <c r="E42" s="12"/>
      <c r="F42" s="10">
        <f>C41</f>
        <v>6880</v>
      </c>
      <c r="G42" s="10">
        <f>C41</f>
        <v>6880</v>
      </c>
      <c r="H42" s="39"/>
      <c r="I42" s="11" t="s">
        <v>153</v>
      </c>
    </row>
    <row r="43" spans="1:9" s="43" customFormat="1" ht="21" x14ac:dyDescent="0.35">
      <c r="A43" s="6">
        <v>19</v>
      </c>
      <c r="B43" s="68" t="s">
        <v>154</v>
      </c>
      <c r="C43" s="62">
        <v>9100</v>
      </c>
      <c r="D43" s="29">
        <v>9100</v>
      </c>
      <c r="E43" s="6" t="s">
        <v>17</v>
      </c>
      <c r="F43" s="5" t="s">
        <v>35</v>
      </c>
      <c r="G43" s="5" t="s">
        <v>35</v>
      </c>
      <c r="H43" s="41" t="s">
        <v>19</v>
      </c>
      <c r="I43" s="50" t="s">
        <v>156</v>
      </c>
    </row>
    <row r="44" spans="1:9" s="43" customFormat="1" ht="21" x14ac:dyDescent="0.35">
      <c r="A44" s="12"/>
      <c r="B44" s="69" t="s">
        <v>155</v>
      </c>
      <c r="C44" s="61"/>
      <c r="D44" s="24"/>
      <c r="E44" s="12"/>
      <c r="F44" s="10">
        <v>9100</v>
      </c>
      <c r="G44" s="10">
        <v>9100</v>
      </c>
      <c r="H44" s="39"/>
      <c r="I44" s="11" t="s">
        <v>157</v>
      </c>
    </row>
    <row r="45" spans="1:9" s="43" customFormat="1" ht="21" x14ac:dyDescent="0.35">
      <c r="A45" s="6">
        <v>20</v>
      </c>
      <c r="B45" s="68" t="s">
        <v>158</v>
      </c>
      <c r="C45" s="62">
        <v>26245</v>
      </c>
      <c r="D45" s="29">
        <v>26245</v>
      </c>
      <c r="E45" s="6" t="s">
        <v>17</v>
      </c>
      <c r="F45" s="5" t="s">
        <v>160</v>
      </c>
      <c r="G45" s="5" t="s">
        <v>160</v>
      </c>
      <c r="H45" s="41" t="s">
        <v>19</v>
      </c>
      <c r="I45" s="50" t="s">
        <v>161</v>
      </c>
    </row>
    <row r="46" spans="1:9" s="43" customFormat="1" ht="21" x14ac:dyDescent="0.35">
      <c r="A46" s="12"/>
      <c r="B46" s="69" t="s">
        <v>159</v>
      </c>
      <c r="C46" s="61"/>
      <c r="D46" s="24"/>
      <c r="E46" s="12"/>
      <c r="F46" s="10">
        <v>26245</v>
      </c>
      <c r="G46" s="10">
        <v>26245</v>
      </c>
      <c r="H46" s="39"/>
      <c r="I46" s="11" t="s">
        <v>162</v>
      </c>
    </row>
    <row r="47" spans="1:9" s="43" customFormat="1" ht="21" x14ac:dyDescent="0.35">
      <c r="A47" s="6">
        <v>21</v>
      </c>
      <c r="B47" s="68" t="s">
        <v>163</v>
      </c>
      <c r="C47" s="62">
        <v>5400</v>
      </c>
      <c r="D47" s="29">
        <v>5400</v>
      </c>
      <c r="E47" s="6" t="s">
        <v>17</v>
      </c>
      <c r="F47" s="5" t="s">
        <v>164</v>
      </c>
      <c r="G47" s="5" t="s">
        <v>164</v>
      </c>
      <c r="H47" s="41" t="s">
        <v>19</v>
      </c>
      <c r="I47" s="50" t="s">
        <v>165</v>
      </c>
    </row>
    <row r="48" spans="1:9" s="43" customFormat="1" ht="21" x14ac:dyDescent="0.35">
      <c r="A48" s="12"/>
      <c r="B48" s="69" t="s">
        <v>159</v>
      </c>
      <c r="C48" s="61"/>
      <c r="D48" s="24"/>
      <c r="E48" s="12"/>
      <c r="F48" s="10">
        <v>5400</v>
      </c>
      <c r="G48" s="10">
        <v>5400</v>
      </c>
      <c r="H48" s="39"/>
      <c r="I48" s="11" t="s">
        <v>166</v>
      </c>
    </row>
    <row r="49" spans="1:9" s="43" customFormat="1" ht="21" x14ac:dyDescent="0.35">
      <c r="A49" s="6">
        <v>22</v>
      </c>
      <c r="B49" s="68" t="s">
        <v>167</v>
      </c>
      <c r="C49" s="62">
        <v>360</v>
      </c>
      <c r="D49" s="29">
        <v>360</v>
      </c>
      <c r="E49" s="6" t="s">
        <v>17</v>
      </c>
      <c r="F49" s="5" t="s">
        <v>164</v>
      </c>
      <c r="G49" s="5" t="s">
        <v>164</v>
      </c>
      <c r="H49" s="41" t="s">
        <v>19</v>
      </c>
      <c r="I49" s="50" t="s">
        <v>169</v>
      </c>
    </row>
    <row r="50" spans="1:9" s="43" customFormat="1" ht="21" x14ac:dyDescent="0.35">
      <c r="A50" s="12"/>
      <c r="B50" s="69" t="s">
        <v>168</v>
      </c>
      <c r="C50" s="61"/>
      <c r="D50" s="24"/>
      <c r="E50" s="12"/>
      <c r="F50" s="10">
        <v>360</v>
      </c>
      <c r="G50" s="10">
        <v>360</v>
      </c>
      <c r="H50" s="39"/>
      <c r="I50" s="11" t="s">
        <v>166</v>
      </c>
    </row>
    <row r="51" spans="1:9" s="43" customFormat="1" ht="21" x14ac:dyDescent="0.35">
      <c r="A51" s="4">
        <v>23</v>
      </c>
      <c r="B51" s="83" t="s">
        <v>170</v>
      </c>
      <c r="C51" s="64">
        <v>3500</v>
      </c>
      <c r="D51" s="34">
        <v>3500</v>
      </c>
      <c r="E51" s="4" t="s">
        <v>17</v>
      </c>
      <c r="F51" s="7" t="s">
        <v>35</v>
      </c>
      <c r="G51" s="7" t="s">
        <v>35</v>
      </c>
      <c r="H51" s="38" t="s">
        <v>19</v>
      </c>
      <c r="I51" s="50" t="s">
        <v>172</v>
      </c>
    </row>
    <row r="52" spans="1:9" s="43" customFormat="1" ht="21" x14ac:dyDescent="0.35">
      <c r="A52" s="12"/>
      <c r="B52" s="89" t="s">
        <v>171</v>
      </c>
      <c r="C52" s="61"/>
      <c r="D52" s="24"/>
      <c r="E52" s="12"/>
      <c r="F52" s="10">
        <v>3500</v>
      </c>
      <c r="G52" s="10">
        <v>3500</v>
      </c>
      <c r="H52" s="39"/>
      <c r="I52" s="11" t="s">
        <v>166</v>
      </c>
    </row>
    <row r="53" spans="1:9" s="43" customFormat="1" ht="21" x14ac:dyDescent="0.35">
      <c r="A53" s="6">
        <v>24</v>
      </c>
      <c r="B53" s="90" t="s">
        <v>173</v>
      </c>
      <c r="C53" s="62">
        <v>4720</v>
      </c>
      <c r="D53" s="29">
        <v>4720</v>
      </c>
      <c r="E53" s="6" t="s">
        <v>17</v>
      </c>
      <c r="F53" s="5" t="s">
        <v>164</v>
      </c>
      <c r="G53" s="5" t="s">
        <v>164</v>
      </c>
      <c r="H53" s="41" t="s">
        <v>19</v>
      </c>
      <c r="I53" s="8" t="s">
        <v>175</v>
      </c>
    </row>
    <row r="54" spans="1:9" s="43" customFormat="1" ht="21" x14ac:dyDescent="0.35">
      <c r="A54" s="12"/>
      <c r="B54" s="89" t="s">
        <v>174</v>
      </c>
      <c r="C54" s="61"/>
      <c r="D54" s="24"/>
      <c r="E54" s="12"/>
      <c r="F54" s="10">
        <v>4720</v>
      </c>
      <c r="G54" s="10">
        <v>4720</v>
      </c>
      <c r="H54" s="39"/>
      <c r="I54" s="11" t="s">
        <v>166</v>
      </c>
    </row>
    <row r="55" spans="1:9" s="43" customFormat="1" ht="23.45" customHeight="1" x14ac:dyDescent="0.35">
      <c r="A55" s="6">
        <v>25</v>
      </c>
      <c r="B55" s="90" t="s">
        <v>176</v>
      </c>
      <c r="C55" s="62">
        <v>1680</v>
      </c>
      <c r="D55" s="29">
        <v>1680</v>
      </c>
      <c r="E55" s="6" t="s">
        <v>17</v>
      </c>
      <c r="F55" s="5" t="s">
        <v>177</v>
      </c>
      <c r="G55" s="5" t="s">
        <v>178</v>
      </c>
      <c r="H55" s="41" t="s">
        <v>19</v>
      </c>
      <c r="I55" s="8" t="s">
        <v>179</v>
      </c>
    </row>
    <row r="56" spans="1:9" s="43" customFormat="1" ht="21" x14ac:dyDescent="0.35">
      <c r="A56" s="12"/>
      <c r="B56" s="89" t="s">
        <v>182</v>
      </c>
      <c r="C56" s="61"/>
      <c r="D56" s="24"/>
      <c r="E56" s="12"/>
      <c r="F56" s="10">
        <v>1680</v>
      </c>
      <c r="G56" s="10">
        <v>1680</v>
      </c>
      <c r="H56" s="39"/>
      <c r="I56" s="11" t="s">
        <v>180</v>
      </c>
    </row>
    <row r="57" spans="1:9" s="43" customFormat="1" ht="24" customHeight="1" x14ac:dyDescent="0.35">
      <c r="A57" s="4">
        <v>26</v>
      </c>
      <c r="B57" s="90" t="s">
        <v>181</v>
      </c>
      <c r="C57" s="62">
        <v>6427</v>
      </c>
      <c r="D57" s="29">
        <v>6427</v>
      </c>
      <c r="E57" s="6" t="s">
        <v>17</v>
      </c>
      <c r="F57" s="49" t="s">
        <v>183</v>
      </c>
      <c r="G57" s="49" t="s">
        <v>183</v>
      </c>
      <c r="H57" s="41" t="s">
        <v>19</v>
      </c>
      <c r="I57" s="8" t="s">
        <v>186</v>
      </c>
    </row>
    <row r="58" spans="1:9" s="43" customFormat="1" ht="24.6" customHeight="1" x14ac:dyDescent="0.35">
      <c r="A58" s="12"/>
      <c r="B58" s="89" t="s">
        <v>182</v>
      </c>
      <c r="C58" s="61"/>
      <c r="D58" s="24"/>
      <c r="E58" s="12"/>
      <c r="F58" s="10">
        <v>6472</v>
      </c>
      <c r="G58" s="10">
        <v>6472</v>
      </c>
      <c r="H58" s="39"/>
      <c r="I58" s="11" t="s">
        <v>188</v>
      </c>
    </row>
    <row r="59" spans="1:9" s="43" customFormat="1" ht="24" customHeight="1" x14ac:dyDescent="0.35">
      <c r="A59" s="4">
        <v>27</v>
      </c>
      <c r="B59" s="90" t="s">
        <v>184</v>
      </c>
      <c r="C59" s="62">
        <v>10374</v>
      </c>
      <c r="D59" s="29">
        <v>10374</v>
      </c>
      <c r="E59" s="6" t="s">
        <v>17</v>
      </c>
      <c r="F59" s="5" t="s">
        <v>185</v>
      </c>
      <c r="G59" s="5" t="s">
        <v>185</v>
      </c>
      <c r="H59" s="41" t="s">
        <v>19</v>
      </c>
      <c r="I59" s="8" t="s">
        <v>187</v>
      </c>
    </row>
    <row r="60" spans="1:9" s="43" customFormat="1" ht="21" x14ac:dyDescent="0.35">
      <c r="A60" s="12"/>
      <c r="B60" s="89" t="s">
        <v>182</v>
      </c>
      <c r="C60" s="61"/>
      <c r="D60" s="24"/>
      <c r="E60" s="12"/>
      <c r="F60" s="10">
        <v>10374</v>
      </c>
      <c r="G60" s="10">
        <v>10374</v>
      </c>
      <c r="H60" s="39"/>
      <c r="I60" s="11" t="s">
        <v>188</v>
      </c>
    </row>
    <row r="61" spans="1:9" s="43" customFormat="1" ht="30.6" customHeight="1" x14ac:dyDescent="0.35">
      <c r="A61" s="4">
        <v>28</v>
      </c>
      <c r="B61" s="91" t="s">
        <v>32</v>
      </c>
      <c r="C61" s="64">
        <v>17000</v>
      </c>
      <c r="D61" s="34">
        <f>C61</f>
        <v>17000</v>
      </c>
      <c r="E61" s="4" t="s">
        <v>17</v>
      </c>
      <c r="F61" s="7" t="s">
        <v>45</v>
      </c>
      <c r="G61" s="7" t="s">
        <v>45</v>
      </c>
      <c r="H61" s="38" t="s">
        <v>19</v>
      </c>
      <c r="I61" s="8" t="s">
        <v>83</v>
      </c>
    </row>
    <row r="62" spans="1:9" s="43" customFormat="1" ht="28.15" customHeight="1" x14ac:dyDescent="0.35">
      <c r="A62" s="12"/>
      <c r="B62" s="69" t="s">
        <v>127</v>
      </c>
      <c r="C62" s="61"/>
      <c r="D62" s="24"/>
      <c r="E62" s="12"/>
      <c r="F62" s="10">
        <f>C61</f>
        <v>17000</v>
      </c>
      <c r="G62" s="10">
        <f>C61</f>
        <v>17000</v>
      </c>
      <c r="H62" s="39"/>
      <c r="I62" s="11" t="s">
        <v>189</v>
      </c>
    </row>
    <row r="63" spans="1:9" s="43" customFormat="1" ht="24" customHeight="1" x14ac:dyDescent="0.35">
      <c r="A63" s="6">
        <v>29</v>
      </c>
      <c r="B63" s="71" t="s">
        <v>33</v>
      </c>
      <c r="C63" s="64">
        <v>20840</v>
      </c>
      <c r="D63" s="34">
        <f>C63</f>
        <v>20840</v>
      </c>
      <c r="E63" s="4" t="s">
        <v>17</v>
      </c>
      <c r="F63" s="7" t="s">
        <v>45</v>
      </c>
      <c r="G63" s="7" t="s">
        <v>45</v>
      </c>
      <c r="H63" s="38" t="s">
        <v>19</v>
      </c>
      <c r="I63" s="8" t="s">
        <v>84</v>
      </c>
    </row>
    <row r="64" spans="1:9" s="45" customFormat="1" ht="23.45" customHeight="1" x14ac:dyDescent="0.35">
      <c r="A64" s="12"/>
      <c r="B64" s="69" t="s">
        <v>127</v>
      </c>
      <c r="C64" s="61"/>
      <c r="D64" s="24"/>
      <c r="E64" s="12"/>
      <c r="F64" s="10">
        <f>C63</f>
        <v>20840</v>
      </c>
      <c r="G64" s="10">
        <f>C63</f>
        <v>20840</v>
      </c>
      <c r="H64" s="55"/>
      <c r="I64" s="11" t="s">
        <v>189</v>
      </c>
    </row>
    <row r="65" spans="1:9" s="43" customFormat="1" ht="24.6" customHeight="1" x14ac:dyDescent="0.35">
      <c r="A65" s="6">
        <v>30</v>
      </c>
      <c r="B65" s="95" t="s">
        <v>132</v>
      </c>
      <c r="C65" s="62">
        <v>694085.87</v>
      </c>
      <c r="D65" s="29">
        <v>683588</v>
      </c>
      <c r="E65" s="4" t="s">
        <v>124</v>
      </c>
      <c r="F65" s="5" t="s">
        <v>133</v>
      </c>
      <c r="G65" s="5" t="s">
        <v>133</v>
      </c>
      <c r="H65" s="41" t="s">
        <v>19</v>
      </c>
      <c r="I65" s="50" t="s">
        <v>134</v>
      </c>
    </row>
    <row r="66" spans="1:9" s="43" customFormat="1" ht="21" x14ac:dyDescent="0.35">
      <c r="A66" s="12"/>
      <c r="B66" s="96" t="s">
        <v>191</v>
      </c>
      <c r="C66" s="61"/>
      <c r="D66" s="24"/>
      <c r="E66" s="12"/>
      <c r="F66" s="10">
        <v>595000</v>
      </c>
      <c r="G66" s="10">
        <f>F66</f>
        <v>595000</v>
      </c>
      <c r="H66" s="39"/>
      <c r="I66" s="11" t="s">
        <v>135</v>
      </c>
    </row>
    <row r="67" spans="1:9" s="43" customFormat="1" ht="21" x14ac:dyDescent="0.35">
      <c r="A67" s="6">
        <v>31</v>
      </c>
      <c r="B67" s="95" t="s">
        <v>136</v>
      </c>
      <c r="C67" s="62">
        <v>497687</v>
      </c>
      <c r="D67" s="29">
        <v>476088.95</v>
      </c>
      <c r="E67" s="4" t="s">
        <v>17</v>
      </c>
      <c r="F67" s="5" t="s">
        <v>138</v>
      </c>
      <c r="G67" s="5" t="s">
        <v>138</v>
      </c>
      <c r="H67" s="41" t="s">
        <v>19</v>
      </c>
      <c r="I67" s="50" t="s">
        <v>137</v>
      </c>
    </row>
    <row r="68" spans="1:9" s="43" customFormat="1" ht="21" x14ac:dyDescent="0.35">
      <c r="A68" s="12"/>
      <c r="B68" s="96" t="s">
        <v>192</v>
      </c>
      <c r="C68" s="61"/>
      <c r="D68" s="24"/>
      <c r="E68" s="12"/>
      <c r="F68" s="10">
        <v>476000</v>
      </c>
      <c r="G68" s="10">
        <v>476000</v>
      </c>
      <c r="H68" s="39"/>
      <c r="I68" s="11" t="s">
        <v>141</v>
      </c>
    </row>
    <row r="69" spans="1:9" s="43" customFormat="1" ht="21" x14ac:dyDescent="0.35">
      <c r="A69" s="6">
        <v>32</v>
      </c>
      <c r="B69" s="95" t="s">
        <v>139</v>
      </c>
      <c r="C69" s="62">
        <v>487441</v>
      </c>
      <c r="D69" s="29">
        <v>479919.69</v>
      </c>
      <c r="E69" s="4" t="s">
        <v>17</v>
      </c>
      <c r="F69" s="5" t="s">
        <v>138</v>
      </c>
      <c r="G69" s="5" t="s">
        <v>138</v>
      </c>
      <c r="H69" s="41" t="s">
        <v>19</v>
      </c>
      <c r="I69" s="50" t="s">
        <v>140</v>
      </c>
    </row>
    <row r="70" spans="1:9" s="43" customFormat="1" ht="21" x14ac:dyDescent="0.35">
      <c r="A70" s="12"/>
      <c r="B70" s="96" t="s">
        <v>193</v>
      </c>
      <c r="C70" s="61"/>
      <c r="D70" s="24"/>
      <c r="E70" s="12"/>
      <c r="F70" s="10">
        <v>479900</v>
      </c>
      <c r="G70" s="10">
        <v>479900</v>
      </c>
      <c r="H70" s="39"/>
      <c r="I70" s="11" t="s">
        <v>141</v>
      </c>
    </row>
    <row r="71" spans="1:9" s="43" customFormat="1" ht="21" x14ac:dyDescent="0.35">
      <c r="A71" s="6">
        <v>33</v>
      </c>
      <c r="B71" s="95" t="s">
        <v>142</v>
      </c>
      <c r="C71" s="62">
        <v>222440</v>
      </c>
      <c r="D71" s="29">
        <v>218109</v>
      </c>
      <c r="E71" s="4" t="s">
        <v>17</v>
      </c>
      <c r="F71" s="5" t="s">
        <v>143</v>
      </c>
      <c r="G71" s="5" t="s">
        <v>143</v>
      </c>
      <c r="H71" s="41" t="s">
        <v>19</v>
      </c>
      <c r="I71" s="50" t="s">
        <v>144</v>
      </c>
    </row>
    <row r="72" spans="1:9" s="43" customFormat="1" ht="21" x14ac:dyDescent="0.35">
      <c r="A72" s="12"/>
      <c r="B72" s="96" t="s">
        <v>194</v>
      </c>
      <c r="C72" s="61"/>
      <c r="D72" s="24"/>
      <c r="E72" s="12"/>
      <c r="F72" s="10">
        <v>218000</v>
      </c>
      <c r="G72" s="10">
        <v>218000</v>
      </c>
      <c r="H72" s="39"/>
      <c r="I72" s="11" t="s">
        <v>141</v>
      </c>
    </row>
    <row r="73" spans="1:9" s="43" customFormat="1" ht="21" x14ac:dyDescent="0.35">
      <c r="A73" s="6">
        <v>34</v>
      </c>
      <c r="B73" s="95" t="s">
        <v>195</v>
      </c>
      <c r="C73" s="62">
        <v>155712</v>
      </c>
      <c r="D73" s="29">
        <v>200202.33</v>
      </c>
      <c r="E73" s="4" t="s">
        <v>17</v>
      </c>
      <c r="F73" s="5" t="s">
        <v>143</v>
      </c>
      <c r="G73" s="5" t="s">
        <v>143</v>
      </c>
      <c r="H73" s="41" t="s">
        <v>19</v>
      </c>
      <c r="I73" s="50" t="s">
        <v>145</v>
      </c>
    </row>
    <row r="74" spans="1:9" s="43" customFormat="1" ht="21" x14ac:dyDescent="0.35">
      <c r="A74" s="12"/>
      <c r="B74" s="96" t="s">
        <v>196</v>
      </c>
      <c r="C74" s="61"/>
      <c r="D74" s="24"/>
      <c r="E74" s="12"/>
      <c r="F74" s="10">
        <v>155700</v>
      </c>
      <c r="G74" s="10">
        <v>155700</v>
      </c>
      <c r="H74" s="39"/>
      <c r="I74" s="11" t="s">
        <v>141</v>
      </c>
    </row>
    <row r="75" spans="1:9" x14ac:dyDescent="0.2">
      <c r="D75" s="131"/>
    </row>
    <row r="77" spans="1:9" x14ac:dyDescent="0.2">
      <c r="F77" s="159">
        <v>33</v>
      </c>
      <c r="G77" s="159">
        <v>1</v>
      </c>
    </row>
    <row r="78" spans="1:9" x14ac:dyDescent="0.2">
      <c r="F78" s="160">
        <f>SUM(F8+F10+F12+F14+F16+F18+F20+F22+F24+F26+F28+F30+F32+F34+F36+F38+F40+F42+F44+F46+F48+F50+F52+F54+F56+F58+F60+F62+F64+F68+F70+F72+F74)</f>
        <v>1603140.56</v>
      </c>
      <c r="G78" s="161">
        <f>F66</f>
        <v>595000</v>
      </c>
    </row>
  </sheetData>
  <mergeCells count="3">
    <mergeCell ref="A2:H2"/>
    <mergeCell ref="A3:H3"/>
    <mergeCell ref="A4:H4"/>
  </mergeCells>
  <phoneticPr fontId="7" type="noConversion"/>
  <printOptions horizontalCentered="1"/>
  <pageMargins left="0.35433070866141736" right="3.937007874015748E-2" top="0.19" bottom="0.15748031496062992" header="0.19685039370078741" footer="0.15748031496062992"/>
  <pageSetup paperSize="9" scale="70" fitToHeight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9"/>
  <sheetViews>
    <sheetView topLeftCell="A43" zoomScale="102" zoomScaleNormal="102" zoomScaleSheetLayoutView="100" workbookViewId="0">
      <selection activeCell="M56" sqref="M56"/>
    </sheetView>
  </sheetViews>
  <sheetFormatPr defaultColWidth="8.75" defaultRowHeight="30" customHeight="1" x14ac:dyDescent="0.2"/>
  <cols>
    <col min="1" max="1" width="5.125" style="42" customWidth="1"/>
    <col min="2" max="2" width="40.75" style="42" customWidth="1"/>
    <col min="3" max="3" width="13.125" style="42" customWidth="1"/>
    <col min="4" max="4" width="14.375" style="42" customWidth="1"/>
    <col min="5" max="5" width="11.875" style="42" customWidth="1"/>
    <col min="6" max="6" width="27.5" style="42" customWidth="1"/>
    <col min="7" max="7" width="27.25" style="42" customWidth="1"/>
    <col min="8" max="8" width="23.875" style="46" customWidth="1"/>
    <col min="9" max="9" width="22.5" style="42" customWidth="1"/>
    <col min="10" max="16384" width="8.75" style="42"/>
  </cols>
  <sheetData>
    <row r="1" spans="1:9" ht="19.149999999999999" customHeight="1" x14ac:dyDescent="0.35">
      <c r="A1" s="1"/>
      <c r="B1" s="1"/>
      <c r="C1" s="72"/>
      <c r="D1" s="72"/>
      <c r="E1" s="1"/>
      <c r="F1" s="1"/>
      <c r="G1" s="1"/>
      <c r="H1" s="19"/>
      <c r="I1" s="57" t="s">
        <v>0</v>
      </c>
    </row>
    <row r="2" spans="1:9" ht="23.25" x14ac:dyDescent="0.35">
      <c r="A2" s="134" t="s">
        <v>197</v>
      </c>
      <c r="B2" s="134"/>
      <c r="C2" s="134"/>
      <c r="D2" s="134"/>
      <c r="E2" s="134"/>
      <c r="F2" s="134"/>
      <c r="G2" s="134"/>
      <c r="H2" s="134"/>
      <c r="I2" s="48"/>
    </row>
    <row r="3" spans="1:9" ht="23.25" x14ac:dyDescent="0.35">
      <c r="A3" s="135" t="s">
        <v>21</v>
      </c>
      <c r="B3" s="135"/>
      <c r="C3" s="135"/>
      <c r="D3" s="135"/>
      <c r="E3" s="135"/>
      <c r="F3" s="135"/>
      <c r="G3" s="135"/>
      <c r="H3" s="135"/>
      <c r="I3" s="21"/>
    </row>
    <row r="4" spans="1:9" ht="25.15" customHeight="1" x14ac:dyDescent="0.35">
      <c r="A4" s="136" t="s">
        <v>342</v>
      </c>
      <c r="B4" s="136"/>
      <c r="C4" s="136"/>
      <c r="D4" s="136"/>
      <c r="E4" s="136"/>
      <c r="F4" s="136"/>
      <c r="G4" s="136"/>
      <c r="H4" s="136"/>
      <c r="I4" s="21"/>
    </row>
    <row r="5" spans="1:9" ht="21" x14ac:dyDescent="0.35">
      <c r="A5" s="32" t="s">
        <v>1</v>
      </c>
      <c r="B5" s="2" t="s">
        <v>2</v>
      </c>
      <c r="C5" s="59" t="s">
        <v>3</v>
      </c>
      <c r="D5" s="2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52" t="s">
        <v>9</v>
      </c>
    </row>
    <row r="6" spans="1:9" ht="21" x14ac:dyDescent="0.35">
      <c r="A6" s="33" t="s">
        <v>10</v>
      </c>
      <c r="B6" s="3"/>
      <c r="C6" s="60" t="s">
        <v>11</v>
      </c>
      <c r="D6" s="23" t="s">
        <v>12</v>
      </c>
      <c r="E6" s="3"/>
      <c r="F6" s="3" t="s">
        <v>13</v>
      </c>
      <c r="G6" s="3" t="s">
        <v>14</v>
      </c>
      <c r="H6" s="3" t="s">
        <v>15</v>
      </c>
      <c r="I6" s="53" t="s">
        <v>16</v>
      </c>
    </row>
    <row r="7" spans="1:9" ht="21" x14ac:dyDescent="0.35">
      <c r="A7" s="84">
        <v>1</v>
      </c>
      <c r="B7" s="16" t="s">
        <v>26</v>
      </c>
      <c r="C7" s="63">
        <v>2500</v>
      </c>
      <c r="D7" s="76">
        <v>2500</v>
      </c>
      <c r="E7" s="13" t="s">
        <v>17</v>
      </c>
      <c r="F7" s="25" t="s">
        <v>25</v>
      </c>
      <c r="G7" s="25" t="s">
        <v>25</v>
      </c>
      <c r="H7" s="13" t="s">
        <v>19</v>
      </c>
      <c r="I7" s="13" t="s">
        <v>57</v>
      </c>
    </row>
    <row r="8" spans="1:9" ht="24" customHeight="1" x14ac:dyDescent="0.35">
      <c r="A8" s="14"/>
      <c r="B8" s="27" t="s">
        <v>198</v>
      </c>
      <c r="C8" s="73"/>
      <c r="D8" s="77"/>
      <c r="E8" s="14"/>
      <c r="F8" s="28">
        <f>C7</f>
        <v>2500</v>
      </c>
      <c r="G8" s="28">
        <f>C7</f>
        <v>2500</v>
      </c>
      <c r="H8" s="14"/>
      <c r="I8" s="14" t="s">
        <v>59</v>
      </c>
    </row>
    <row r="9" spans="1:9" ht="24" customHeight="1" x14ac:dyDescent="0.35">
      <c r="A9" s="13">
        <v>2</v>
      </c>
      <c r="B9" s="16" t="s">
        <v>27</v>
      </c>
      <c r="C9" s="63">
        <v>2500</v>
      </c>
      <c r="D9" s="76">
        <v>2500</v>
      </c>
      <c r="E9" s="13" t="s">
        <v>17</v>
      </c>
      <c r="F9" s="25" t="s">
        <v>25</v>
      </c>
      <c r="G9" s="25" t="s">
        <v>25</v>
      </c>
      <c r="H9" s="13" t="s">
        <v>19</v>
      </c>
      <c r="I9" s="13" t="s">
        <v>58</v>
      </c>
    </row>
    <row r="10" spans="1:9" ht="24" customHeight="1" x14ac:dyDescent="0.35">
      <c r="A10" s="14"/>
      <c r="B10" s="27" t="s">
        <v>198</v>
      </c>
      <c r="C10" s="73"/>
      <c r="D10" s="77"/>
      <c r="E10" s="14"/>
      <c r="F10" s="28">
        <f>C9</f>
        <v>2500</v>
      </c>
      <c r="G10" s="28">
        <f>C9</f>
        <v>2500</v>
      </c>
      <c r="H10" s="14"/>
      <c r="I10" s="14" t="s">
        <v>60</v>
      </c>
    </row>
    <row r="11" spans="1:9" ht="23.25" customHeight="1" x14ac:dyDescent="0.35">
      <c r="A11" s="13">
        <v>3</v>
      </c>
      <c r="B11" s="16" t="s">
        <v>28</v>
      </c>
      <c r="C11" s="63">
        <v>3500</v>
      </c>
      <c r="D11" s="76">
        <v>3500</v>
      </c>
      <c r="E11" s="13" t="s">
        <v>17</v>
      </c>
      <c r="F11" s="25" t="s">
        <v>25</v>
      </c>
      <c r="G11" s="25" t="s">
        <v>25</v>
      </c>
      <c r="H11" s="13" t="s">
        <v>19</v>
      </c>
      <c r="I11" s="13" t="s">
        <v>61</v>
      </c>
    </row>
    <row r="12" spans="1:9" s="43" customFormat="1" ht="21" x14ac:dyDescent="0.35">
      <c r="A12" s="4"/>
      <c r="B12" s="27" t="s">
        <v>198</v>
      </c>
      <c r="C12" s="61"/>
      <c r="D12" s="79"/>
      <c r="E12" s="12"/>
      <c r="F12" s="51">
        <f>C11</f>
        <v>3500</v>
      </c>
      <c r="G12" s="51">
        <f>C11</f>
        <v>3500</v>
      </c>
      <c r="H12" s="12"/>
      <c r="I12" s="12" t="s">
        <v>60</v>
      </c>
    </row>
    <row r="13" spans="1:9" s="43" customFormat="1" ht="21" x14ac:dyDescent="0.35">
      <c r="A13" s="6">
        <v>4</v>
      </c>
      <c r="B13" s="65" t="s">
        <v>46</v>
      </c>
      <c r="C13" s="67">
        <v>3133</v>
      </c>
      <c r="D13" s="34">
        <f>C13</f>
        <v>3133</v>
      </c>
      <c r="E13" s="4" t="s">
        <v>17</v>
      </c>
      <c r="F13" s="18" t="s">
        <v>18</v>
      </c>
      <c r="G13" s="18" t="s">
        <v>18</v>
      </c>
      <c r="H13" s="38" t="s">
        <v>19</v>
      </c>
      <c r="I13" s="8" t="s">
        <v>67</v>
      </c>
    </row>
    <row r="14" spans="1:9" s="43" customFormat="1" ht="21" x14ac:dyDescent="0.35">
      <c r="A14" s="12"/>
      <c r="B14" s="31" t="s">
        <v>198</v>
      </c>
      <c r="C14" s="61"/>
      <c r="D14" s="24"/>
      <c r="E14" s="12"/>
      <c r="F14" s="10">
        <f>C13</f>
        <v>3133</v>
      </c>
      <c r="G14" s="10">
        <f>C13</f>
        <v>3133</v>
      </c>
      <c r="H14" s="12"/>
      <c r="I14" s="12" t="s">
        <v>60</v>
      </c>
    </row>
    <row r="15" spans="1:9" s="43" customFormat="1" ht="21" x14ac:dyDescent="0.35">
      <c r="A15" s="4">
        <v>5</v>
      </c>
      <c r="B15" s="65" t="s">
        <v>43</v>
      </c>
      <c r="C15" s="67">
        <v>1879.8</v>
      </c>
      <c r="D15" s="29">
        <f>C15</f>
        <v>1879.8</v>
      </c>
      <c r="E15" s="6" t="s">
        <v>17</v>
      </c>
      <c r="F15" s="36" t="s">
        <v>18</v>
      </c>
      <c r="G15" s="36" t="s">
        <v>18</v>
      </c>
      <c r="H15" s="6" t="s">
        <v>19</v>
      </c>
      <c r="I15" s="6" t="s">
        <v>69</v>
      </c>
    </row>
    <row r="16" spans="1:9" s="43" customFormat="1" ht="21" x14ac:dyDescent="0.35">
      <c r="A16" s="12"/>
      <c r="B16" s="31" t="s">
        <v>198</v>
      </c>
      <c r="C16" s="61"/>
      <c r="D16" s="80"/>
      <c r="E16" s="12"/>
      <c r="F16" s="51">
        <f>C15</f>
        <v>1879.8</v>
      </c>
      <c r="G16" s="51">
        <f>C15</f>
        <v>1879.8</v>
      </c>
      <c r="H16" s="12"/>
      <c r="I16" s="12" t="s">
        <v>60</v>
      </c>
    </row>
    <row r="17" spans="1:9" s="43" customFormat="1" ht="21" x14ac:dyDescent="0.35">
      <c r="A17" s="4">
        <v>6</v>
      </c>
      <c r="B17" s="65" t="s">
        <v>42</v>
      </c>
      <c r="C17" s="67">
        <v>6701.02</v>
      </c>
      <c r="D17" s="29">
        <f>C17</f>
        <v>6701.02</v>
      </c>
      <c r="E17" s="6" t="s">
        <v>17</v>
      </c>
      <c r="F17" s="36" t="s">
        <v>18</v>
      </c>
      <c r="G17" s="36" t="s">
        <v>18</v>
      </c>
      <c r="H17" s="6" t="s">
        <v>19</v>
      </c>
      <c r="I17" s="6" t="s">
        <v>70</v>
      </c>
    </row>
    <row r="18" spans="1:9" s="43" customFormat="1" ht="21" x14ac:dyDescent="0.35">
      <c r="A18" s="4"/>
      <c r="B18" s="31" t="s">
        <v>198</v>
      </c>
      <c r="C18" s="61"/>
      <c r="D18" s="80"/>
      <c r="E18" s="12"/>
      <c r="F18" s="51">
        <f>C17</f>
        <v>6701.02</v>
      </c>
      <c r="G18" s="51">
        <f>C17</f>
        <v>6701.02</v>
      </c>
      <c r="H18" s="12"/>
      <c r="I18" s="12" t="s">
        <v>60</v>
      </c>
    </row>
    <row r="19" spans="1:9" s="43" customFormat="1" ht="21" x14ac:dyDescent="0.35">
      <c r="A19" s="6">
        <v>7</v>
      </c>
      <c r="B19" s="30" t="s">
        <v>71</v>
      </c>
      <c r="C19" s="93">
        <v>705</v>
      </c>
      <c r="D19" s="93">
        <f>C19</f>
        <v>705</v>
      </c>
      <c r="E19" s="6" t="s">
        <v>17</v>
      </c>
      <c r="F19" s="30" t="s">
        <v>101</v>
      </c>
      <c r="G19" s="30" t="s">
        <v>101</v>
      </c>
      <c r="H19" s="6" t="s">
        <v>19</v>
      </c>
      <c r="I19" s="6" t="s">
        <v>68</v>
      </c>
    </row>
    <row r="20" spans="1:9" s="43" customFormat="1" ht="24.75" customHeight="1" x14ac:dyDescent="0.35">
      <c r="A20" s="54"/>
      <c r="B20" s="31" t="s">
        <v>198</v>
      </c>
      <c r="C20" s="86"/>
      <c r="D20" s="86"/>
      <c r="E20" s="86"/>
      <c r="F20" s="94">
        <f>C19</f>
        <v>705</v>
      </c>
      <c r="G20" s="94">
        <f>C19</f>
        <v>705</v>
      </c>
      <c r="H20" s="12"/>
      <c r="I20" s="12" t="s">
        <v>60</v>
      </c>
    </row>
    <row r="21" spans="1:9" ht="22.5" customHeight="1" x14ac:dyDescent="0.35">
      <c r="A21" s="4">
        <v>8</v>
      </c>
      <c r="B21" s="36" t="s">
        <v>65</v>
      </c>
      <c r="C21" s="62">
        <v>9500</v>
      </c>
      <c r="D21" s="78">
        <f>C21</f>
        <v>9500</v>
      </c>
      <c r="E21" s="6" t="s">
        <v>17</v>
      </c>
      <c r="F21" s="88" t="s">
        <v>48</v>
      </c>
      <c r="G21" s="88" t="s">
        <v>48</v>
      </c>
      <c r="H21" s="6" t="s">
        <v>19</v>
      </c>
      <c r="I21" s="6" t="s">
        <v>222</v>
      </c>
    </row>
    <row r="22" spans="1:9" ht="21" x14ac:dyDescent="0.35">
      <c r="A22" s="12"/>
      <c r="B22" s="31" t="s">
        <v>199</v>
      </c>
      <c r="C22" s="61"/>
      <c r="D22" s="80"/>
      <c r="E22" s="12"/>
      <c r="F22" s="51">
        <f>C21</f>
        <v>9500</v>
      </c>
      <c r="G22" s="51">
        <f>C21</f>
        <v>9500</v>
      </c>
      <c r="H22" s="12"/>
      <c r="I22" s="12" t="s">
        <v>223</v>
      </c>
    </row>
    <row r="23" spans="1:9" ht="21" x14ac:dyDescent="0.35">
      <c r="A23" s="6">
        <v>9</v>
      </c>
      <c r="B23" s="92" t="s">
        <v>37</v>
      </c>
      <c r="C23" s="62">
        <v>9500</v>
      </c>
      <c r="D23" s="29">
        <v>9500</v>
      </c>
      <c r="E23" s="6" t="s">
        <v>17</v>
      </c>
      <c r="F23" s="5" t="s">
        <v>36</v>
      </c>
      <c r="G23" s="5" t="s">
        <v>36</v>
      </c>
      <c r="H23" s="41" t="s">
        <v>19</v>
      </c>
      <c r="I23" s="8" t="s">
        <v>224</v>
      </c>
    </row>
    <row r="24" spans="1:9" s="43" customFormat="1" ht="24" customHeight="1" x14ac:dyDescent="0.35">
      <c r="A24" s="12"/>
      <c r="B24" s="27" t="s">
        <v>198</v>
      </c>
      <c r="C24" s="61"/>
      <c r="D24" s="24"/>
      <c r="E24" s="12"/>
      <c r="F24" s="10">
        <v>9300</v>
      </c>
      <c r="G24" s="10">
        <v>9300</v>
      </c>
      <c r="H24" s="39"/>
      <c r="I24" s="11" t="s">
        <v>223</v>
      </c>
    </row>
    <row r="25" spans="1:9" s="43" customFormat="1" ht="21" x14ac:dyDescent="0.35">
      <c r="A25" s="4">
        <v>10</v>
      </c>
      <c r="B25" s="25" t="s">
        <v>29</v>
      </c>
      <c r="C25" s="64">
        <v>9500</v>
      </c>
      <c r="D25" s="34">
        <v>9500</v>
      </c>
      <c r="E25" s="4" t="s">
        <v>17</v>
      </c>
      <c r="F25" s="7" t="s">
        <v>54</v>
      </c>
      <c r="G25" s="7" t="s">
        <v>54</v>
      </c>
      <c r="H25" s="38" t="s">
        <v>19</v>
      </c>
      <c r="I25" s="8" t="s">
        <v>225</v>
      </c>
    </row>
    <row r="26" spans="1:9" s="43" customFormat="1" ht="21" x14ac:dyDescent="0.35">
      <c r="A26" s="12"/>
      <c r="B26" s="27" t="s">
        <v>198</v>
      </c>
      <c r="C26" s="61"/>
      <c r="D26" s="24"/>
      <c r="E26" s="12"/>
      <c r="F26" s="10">
        <v>9400</v>
      </c>
      <c r="G26" s="10">
        <v>9400</v>
      </c>
      <c r="H26" s="39"/>
      <c r="I26" s="11" t="s">
        <v>223</v>
      </c>
    </row>
    <row r="27" spans="1:9" s="43" customFormat="1" ht="21" x14ac:dyDescent="0.35">
      <c r="A27" s="4">
        <v>11</v>
      </c>
      <c r="B27" s="30" t="s">
        <v>190</v>
      </c>
      <c r="C27" s="64">
        <v>210</v>
      </c>
      <c r="D27" s="34">
        <f>C27</f>
        <v>210</v>
      </c>
      <c r="E27" s="4" t="s">
        <v>17</v>
      </c>
      <c r="F27" s="7" t="s">
        <v>101</v>
      </c>
      <c r="G27" s="7" t="s">
        <v>101</v>
      </c>
      <c r="H27" s="38" t="s">
        <v>19</v>
      </c>
      <c r="I27" s="8" t="s">
        <v>77</v>
      </c>
    </row>
    <row r="28" spans="1:9" s="44" customFormat="1" ht="22.5" customHeight="1" x14ac:dyDescent="0.35">
      <c r="A28" s="12"/>
      <c r="B28" s="86" t="s">
        <v>198</v>
      </c>
      <c r="C28" s="61"/>
      <c r="D28" s="24"/>
      <c r="E28" s="12"/>
      <c r="F28" s="10">
        <f>C27</f>
        <v>210</v>
      </c>
      <c r="G28" s="10">
        <f>C27</f>
        <v>210</v>
      </c>
      <c r="H28" s="39"/>
      <c r="I28" s="11" t="s">
        <v>73</v>
      </c>
    </row>
    <row r="29" spans="1:9" s="43" customFormat="1" ht="21" x14ac:dyDescent="0.35">
      <c r="A29" s="4">
        <v>12</v>
      </c>
      <c r="B29" s="18" t="s">
        <v>44</v>
      </c>
      <c r="C29" s="63">
        <v>9500</v>
      </c>
      <c r="D29" s="20">
        <f>C29</f>
        <v>9500</v>
      </c>
      <c r="E29" s="13" t="s">
        <v>17</v>
      </c>
      <c r="F29" s="17" t="s">
        <v>30</v>
      </c>
      <c r="G29" s="17" t="s">
        <v>30</v>
      </c>
      <c r="H29" s="38" t="s">
        <v>19</v>
      </c>
      <c r="I29" s="8" t="s">
        <v>78</v>
      </c>
    </row>
    <row r="30" spans="1:9" s="43" customFormat="1" ht="21" x14ac:dyDescent="0.35">
      <c r="A30" s="12"/>
      <c r="B30" s="27" t="s">
        <v>200</v>
      </c>
      <c r="C30" s="73"/>
      <c r="D30" s="81"/>
      <c r="E30" s="14"/>
      <c r="F30" s="15">
        <f>C29</f>
        <v>9500</v>
      </c>
      <c r="G30" s="15">
        <f>F30</f>
        <v>9500</v>
      </c>
      <c r="H30" s="12"/>
      <c r="I30" s="11" t="s">
        <v>73</v>
      </c>
    </row>
    <row r="31" spans="1:9" s="43" customFormat="1" ht="21" x14ac:dyDescent="0.35">
      <c r="A31" s="6">
        <v>13</v>
      </c>
      <c r="B31" s="18" t="s">
        <v>44</v>
      </c>
      <c r="C31" s="75">
        <v>9500</v>
      </c>
      <c r="D31" s="82">
        <f>C31</f>
        <v>9500</v>
      </c>
      <c r="E31" s="13" t="s">
        <v>17</v>
      </c>
      <c r="F31" s="17" t="s">
        <v>31</v>
      </c>
      <c r="G31" s="17" t="s">
        <v>31</v>
      </c>
      <c r="H31" s="38" t="s">
        <v>19</v>
      </c>
      <c r="I31" s="8" t="s">
        <v>80</v>
      </c>
    </row>
    <row r="32" spans="1:9" s="43" customFormat="1" ht="21.75" customHeight="1" x14ac:dyDescent="0.35">
      <c r="A32" s="12"/>
      <c r="B32" s="27" t="s">
        <v>200</v>
      </c>
      <c r="C32" s="73"/>
      <c r="D32" s="81"/>
      <c r="E32" s="14"/>
      <c r="F32" s="15">
        <f>D31</f>
        <v>9500</v>
      </c>
      <c r="G32" s="15">
        <f>D31</f>
        <v>9500</v>
      </c>
      <c r="H32" s="39"/>
      <c r="I32" s="11" t="s">
        <v>60</v>
      </c>
    </row>
    <row r="33" spans="1:9" ht="21" x14ac:dyDescent="0.35">
      <c r="A33" s="6">
        <v>14</v>
      </c>
      <c r="B33" s="18" t="s">
        <v>44</v>
      </c>
      <c r="C33" s="63">
        <v>9500</v>
      </c>
      <c r="D33" s="20">
        <v>9500</v>
      </c>
      <c r="E33" s="13" t="s">
        <v>17</v>
      </c>
      <c r="F33" s="17" t="s">
        <v>22</v>
      </c>
      <c r="G33" s="17" t="s">
        <v>22</v>
      </c>
      <c r="H33" s="38" t="s">
        <v>19</v>
      </c>
      <c r="I33" s="8" t="s">
        <v>81</v>
      </c>
    </row>
    <row r="34" spans="1:9" s="43" customFormat="1" ht="21" x14ac:dyDescent="0.35">
      <c r="A34" s="12"/>
      <c r="B34" s="27" t="s">
        <v>201</v>
      </c>
      <c r="C34" s="73"/>
      <c r="D34" s="81"/>
      <c r="E34" s="14"/>
      <c r="F34" s="15">
        <f>D33</f>
        <v>9500</v>
      </c>
      <c r="G34" s="15">
        <f>D33</f>
        <v>9500</v>
      </c>
      <c r="H34" s="12"/>
      <c r="I34" s="11" t="s">
        <v>60</v>
      </c>
    </row>
    <row r="35" spans="1:9" s="43" customFormat="1" ht="21" x14ac:dyDescent="0.35">
      <c r="A35" s="6">
        <v>15</v>
      </c>
      <c r="B35" s="18" t="s">
        <v>44</v>
      </c>
      <c r="C35" s="64">
        <v>9500</v>
      </c>
      <c r="D35" s="34">
        <v>9500</v>
      </c>
      <c r="E35" s="4" t="s">
        <v>17</v>
      </c>
      <c r="F35" s="7" t="s">
        <v>23</v>
      </c>
      <c r="G35" s="7" t="s">
        <v>23</v>
      </c>
      <c r="H35" s="38" t="s">
        <v>19</v>
      </c>
      <c r="I35" s="8" t="s">
        <v>82</v>
      </c>
    </row>
    <row r="36" spans="1:9" s="43" customFormat="1" ht="21" x14ac:dyDescent="0.35">
      <c r="A36" s="12"/>
      <c r="B36" s="27" t="s">
        <v>201</v>
      </c>
      <c r="C36" s="61"/>
      <c r="D36" s="24"/>
      <c r="E36" s="12"/>
      <c r="F36" s="10">
        <f>C35</f>
        <v>9500</v>
      </c>
      <c r="G36" s="10">
        <f>C35</f>
        <v>9500</v>
      </c>
      <c r="H36" s="39"/>
      <c r="I36" s="11" t="s">
        <v>60</v>
      </c>
    </row>
    <row r="37" spans="1:9" s="43" customFormat="1" ht="21" x14ac:dyDescent="0.35">
      <c r="A37" s="4">
        <v>16</v>
      </c>
      <c r="B37" s="70" t="s">
        <v>52</v>
      </c>
      <c r="C37" s="62">
        <v>58792.65</v>
      </c>
      <c r="D37" s="29">
        <f>C37</f>
        <v>58792.65</v>
      </c>
      <c r="E37" s="6" t="s">
        <v>17</v>
      </c>
      <c r="F37" s="5" t="s">
        <v>41</v>
      </c>
      <c r="G37" s="5" t="s">
        <v>41</v>
      </c>
      <c r="H37" s="38" t="s">
        <v>19</v>
      </c>
      <c r="I37" s="8" t="s">
        <v>206</v>
      </c>
    </row>
    <row r="38" spans="1:9" s="43" customFormat="1" ht="21" x14ac:dyDescent="0.35">
      <c r="A38" s="12"/>
      <c r="B38" s="69" t="s">
        <v>198</v>
      </c>
      <c r="C38" s="61"/>
      <c r="D38" s="24"/>
      <c r="E38" s="12"/>
      <c r="F38" s="10">
        <f>C37</f>
        <v>58792.65</v>
      </c>
      <c r="G38" s="10">
        <f>C37</f>
        <v>58792.65</v>
      </c>
      <c r="H38" s="39"/>
      <c r="I38" s="11" t="s">
        <v>207</v>
      </c>
    </row>
    <row r="39" spans="1:9" s="43" customFormat="1" ht="21" x14ac:dyDescent="0.35">
      <c r="A39" s="4">
        <v>17</v>
      </c>
      <c r="B39" s="70" t="s">
        <v>53</v>
      </c>
      <c r="C39" s="62">
        <v>11311.65</v>
      </c>
      <c r="D39" s="29">
        <f>C39</f>
        <v>11311.65</v>
      </c>
      <c r="E39" s="6" t="s">
        <v>17</v>
      </c>
      <c r="F39" s="5" t="s">
        <v>41</v>
      </c>
      <c r="G39" s="5" t="s">
        <v>41</v>
      </c>
      <c r="H39" s="38" t="s">
        <v>19</v>
      </c>
      <c r="I39" s="50" t="s">
        <v>208</v>
      </c>
    </row>
    <row r="40" spans="1:9" s="43" customFormat="1" ht="21" x14ac:dyDescent="0.35">
      <c r="A40" s="12"/>
      <c r="B40" s="69" t="s">
        <v>202</v>
      </c>
      <c r="C40" s="61"/>
      <c r="D40" s="24"/>
      <c r="E40" s="12"/>
      <c r="F40" s="10">
        <f>C39</f>
        <v>11311.65</v>
      </c>
      <c r="G40" s="10">
        <f>C39</f>
        <v>11311.65</v>
      </c>
      <c r="H40" s="47"/>
      <c r="I40" s="11" t="s">
        <v>207</v>
      </c>
    </row>
    <row r="41" spans="1:9" s="43" customFormat="1" ht="21" x14ac:dyDescent="0.35">
      <c r="A41" s="4">
        <v>18</v>
      </c>
      <c r="B41" s="70" t="s">
        <v>203</v>
      </c>
      <c r="C41" s="62">
        <v>21000</v>
      </c>
      <c r="D41" s="29">
        <v>21000</v>
      </c>
      <c r="E41" s="6" t="s">
        <v>17</v>
      </c>
      <c r="F41" s="7" t="s">
        <v>205</v>
      </c>
      <c r="G41" s="7" t="s">
        <v>205</v>
      </c>
      <c r="H41" s="41" t="s">
        <v>19</v>
      </c>
      <c r="I41" s="50" t="s">
        <v>209</v>
      </c>
    </row>
    <row r="42" spans="1:9" s="43" customFormat="1" ht="21" x14ac:dyDescent="0.35">
      <c r="A42" s="12"/>
      <c r="B42" s="69" t="s">
        <v>204</v>
      </c>
      <c r="C42" s="61"/>
      <c r="D42" s="24"/>
      <c r="E42" s="12"/>
      <c r="F42" s="10">
        <f>C41</f>
        <v>21000</v>
      </c>
      <c r="G42" s="10">
        <f>C41</f>
        <v>21000</v>
      </c>
      <c r="H42" s="39"/>
      <c r="I42" s="11" t="s">
        <v>210</v>
      </c>
    </row>
    <row r="43" spans="1:9" s="43" customFormat="1" ht="21" x14ac:dyDescent="0.35">
      <c r="A43" s="6">
        <v>19</v>
      </c>
      <c r="B43" s="68" t="s">
        <v>213</v>
      </c>
      <c r="C43" s="62">
        <v>14150</v>
      </c>
      <c r="D43" s="29">
        <f>C43</f>
        <v>14150</v>
      </c>
      <c r="E43" s="6" t="s">
        <v>17</v>
      </c>
      <c r="F43" s="5" t="s">
        <v>38</v>
      </c>
      <c r="G43" s="5" t="s">
        <v>38</v>
      </c>
      <c r="H43" s="41" t="s">
        <v>19</v>
      </c>
      <c r="I43" s="50" t="s">
        <v>211</v>
      </c>
    </row>
    <row r="44" spans="1:9" s="43" customFormat="1" ht="21" x14ac:dyDescent="0.35">
      <c r="A44" s="12"/>
      <c r="B44" s="69"/>
      <c r="C44" s="61"/>
      <c r="D44" s="24"/>
      <c r="E44" s="12"/>
      <c r="F44" s="10">
        <f>C43</f>
        <v>14150</v>
      </c>
      <c r="G44" s="10">
        <f>F44</f>
        <v>14150</v>
      </c>
      <c r="H44" s="39"/>
      <c r="I44" s="11" t="s">
        <v>212</v>
      </c>
    </row>
    <row r="45" spans="1:9" s="43" customFormat="1" ht="21" x14ac:dyDescent="0.35">
      <c r="A45" s="4">
        <v>20</v>
      </c>
      <c r="B45" s="91" t="s">
        <v>32</v>
      </c>
      <c r="C45" s="64">
        <v>17000</v>
      </c>
      <c r="D45" s="34">
        <f>C45</f>
        <v>17000</v>
      </c>
      <c r="E45" s="4" t="s">
        <v>17</v>
      </c>
      <c r="F45" s="7" t="s">
        <v>45</v>
      </c>
      <c r="G45" s="7" t="s">
        <v>45</v>
      </c>
      <c r="H45" s="38" t="s">
        <v>19</v>
      </c>
      <c r="I45" s="8" t="s">
        <v>83</v>
      </c>
    </row>
    <row r="46" spans="1:9" s="43" customFormat="1" ht="21" x14ac:dyDescent="0.35">
      <c r="A46" s="12"/>
      <c r="B46" s="69" t="s">
        <v>198</v>
      </c>
      <c r="C46" s="61"/>
      <c r="D46" s="24"/>
      <c r="E46" s="12"/>
      <c r="F46" s="10">
        <f>C45</f>
        <v>17000</v>
      </c>
      <c r="G46" s="10">
        <f>C45</f>
        <v>17000</v>
      </c>
      <c r="H46" s="39"/>
      <c r="I46" s="11" t="s">
        <v>189</v>
      </c>
    </row>
    <row r="47" spans="1:9" s="43" customFormat="1" ht="21" x14ac:dyDescent="0.35">
      <c r="A47" s="6">
        <v>21</v>
      </c>
      <c r="B47" s="71" t="s">
        <v>33</v>
      </c>
      <c r="C47" s="64">
        <v>20840</v>
      </c>
      <c r="D47" s="34">
        <f>C47</f>
        <v>20840</v>
      </c>
      <c r="E47" s="4" t="s">
        <v>17</v>
      </c>
      <c r="F47" s="7" t="s">
        <v>45</v>
      </c>
      <c r="G47" s="7" t="s">
        <v>45</v>
      </c>
      <c r="H47" s="38" t="s">
        <v>19</v>
      </c>
      <c r="I47" s="8" t="s">
        <v>84</v>
      </c>
    </row>
    <row r="48" spans="1:9" s="43" customFormat="1" ht="24.6" customHeight="1" x14ac:dyDescent="0.35">
      <c r="A48" s="12"/>
      <c r="B48" s="69" t="s">
        <v>198</v>
      </c>
      <c r="C48" s="61"/>
      <c r="D48" s="24"/>
      <c r="E48" s="12"/>
      <c r="F48" s="10">
        <f>C47</f>
        <v>20840</v>
      </c>
      <c r="G48" s="10">
        <f>C47</f>
        <v>20840</v>
      </c>
      <c r="H48" s="55"/>
      <c r="I48" s="11" t="s">
        <v>189</v>
      </c>
    </row>
    <row r="49" spans="1:9" s="43" customFormat="1" ht="21" x14ac:dyDescent="0.35">
      <c r="A49" s="6">
        <v>22</v>
      </c>
      <c r="B49" s="97" t="s">
        <v>226</v>
      </c>
      <c r="C49" s="98">
        <v>497029</v>
      </c>
      <c r="D49" s="98">
        <v>486560.48</v>
      </c>
      <c r="E49" s="6" t="s">
        <v>17</v>
      </c>
      <c r="F49" s="30" t="s">
        <v>217</v>
      </c>
      <c r="G49" s="9" t="s">
        <v>217</v>
      </c>
      <c r="H49" s="41" t="s">
        <v>19</v>
      </c>
      <c r="I49" s="6" t="s">
        <v>227</v>
      </c>
    </row>
    <row r="50" spans="1:9" s="43" customFormat="1" ht="21" x14ac:dyDescent="0.35">
      <c r="A50" s="12"/>
      <c r="B50" s="100" t="s">
        <v>40</v>
      </c>
      <c r="C50" s="37"/>
      <c r="D50" s="37"/>
      <c r="E50" s="12"/>
      <c r="F50" s="10">
        <v>486000</v>
      </c>
      <c r="G50" s="101">
        <v>486000</v>
      </c>
      <c r="H50" s="39"/>
      <c r="I50" s="12" t="s">
        <v>228</v>
      </c>
    </row>
    <row r="51" spans="1:9" s="43" customFormat="1" ht="21" x14ac:dyDescent="0.35">
      <c r="A51" s="4">
        <v>23</v>
      </c>
      <c r="B51" s="36" t="s">
        <v>215</v>
      </c>
      <c r="C51" s="40">
        <v>498010</v>
      </c>
      <c r="D51" s="40">
        <v>475975.44</v>
      </c>
      <c r="E51" s="6" t="s">
        <v>17</v>
      </c>
      <c r="F51" s="18" t="s">
        <v>217</v>
      </c>
      <c r="G51" s="9" t="s">
        <v>217</v>
      </c>
      <c r="H51" s="38" t="s">
        <v>19</v>
      </c>
      <c r="I51" s="6" t="s">
        <v>220</v>
      </c>
    </row>
    <row r="52" spans="1:9" s="43" customFormat="1" ht="21" x14ac:dyDescent="0.35">
      <c r="A52" s="4"/>
      <c r="B52" s="31" t="s">
        <v>216</v>
      </c>
      <c r="C52" s="40"/>
      <c r="D52" s="40"/>
      <c r="E52" s="4"/>
      <c r="F52" s="10">
        <v>475000</v>
      </c>
      <c r="G52" s="10">
        <v>475000</v>
      </c>
      <c r="H52" s="38"/>
      <c r="I52" s="12" t="s">
        <v>221</v>
      </c>
    </row>
    <row r="53" spans="1:9" ht="21" x14ac:dyDescent="0.35">
      <c r="A53" s="6">
        <v>24</v>
      </c>
      <c r="B53" s="97" t="s">
        <v>229</v>
      </c>
      <c r="C53" s="98">
        <v>3000000</v>
      </c>
      <c r="D53" s="98">
        <v>2885849.68</v>
      </c>
      <c r="E53" s="6" t="s">
        <v>124</v>
      </c>
      <c r="F53" s="99" t="s">
        <v>214</v>
      </c>
      <c r="G53" s="99" t="s">
        <v>214</v>
      </c>
      <c r="H53" s="41" t="s">
        <v>19</v>
      </c>
      <c r="I53" s="6" t="s">
        <v>218</v>
      </c>
    </row>
    <row r="54" spans="1:9" ht="21" x14ac:dyDescent="0.35">
      <c r="A54" s="12"/>
      <c r="B54" s="100" t="s">
        <v>40</v>
      </c>
      <c r="C54" s="37"/>
      <c r="D54" s="37"/>
      <c r="E54" s="12"/>
      <c r="F54" s="10">
        <v>2483000</v>
      </c>
      <c r="G54" s="10">
        <v>2483000</v>
      </c>
      <c r="H54" s="39"/>
      <c r="I54" s="12" t="s">
        <v>219</v>
      </c>
    </row>
    <row r="55" spans="1:9" ht="14.25" x14ac:dyDescent="0.2">
      <c r="D55" s="132"/>
    </row>
    <row r="56" spans="1:9" ht="14.25" x14ac:dyDescent="0.2"/>
    <row r="57" spans="1:9" ht="14.25" x14ac:dyDescent="0.2">
      <c r="F57" s="159">
        <v>23</v>
      </c>
      <c r="G57" s="159">
        <v>1</v>
      </c>
    </row>
    <row r="58" spans="1:9" ht="14.25" x14ac:dyDescent="0.2">
      <c r="F58" s="160">
        <f>SUM(F8+F10+F12+F14+F16+F18+F20+F22+F24+F26+F28+F30+F32+F34+F36+F38+F40+F42+F44+F46+F48+F50+F52)</f>
        <v>1191423.1200000001</v>
      </c>
      <c r="G58" s="161">
        <f>F54</f>
        <v>2483000</v>
      </c>
    </row>
    <row r="59" spans="1:9" ht="14.25" x14ac:dyDescent="0.2"/>
    <row r="60" spans="1:9" ht="14.25" x14ac:dyDescent="0.2"/>
    <row r="61" spans="1:9" ht="14.25" x14ac:dyDescent="0.2"/>
    <row r="62" spans="1:9" ht="14.25" x14ac:dyDescent="0.2"/>
    <row r="63" spans="1:9" ht="14.25" x14ac:dyDescent="0.2"/>
    <row r="64" spans="1:9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</sheetData>
  <mergeCells count="3">
    <mergeCell ref="A2:H2"/>
    <mergeCell ref="A3:H3"/>
    <mergeCell ref="A4:H4"/>
  </mergeCells>
  <phoneticPr fontId="7" type="noConversion"/>
  <printOptions horizontalCentered="1"/>
  <pageMargins left="0.27559055118110237" right="0.23622047244094491" top="0.17" bottom="0.43307086614173229" header="0.15748031496062992" footer="0.19685039370078741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9"/>
  <sheetViews>
    <sheetView topLeftCell="A58" zoomScale="98" zoomScaleNormal="98" workbookViewId="0">
      <selection activeCell="M4" sqref="M4"/>
    </sheetView>
  </sheetViews>
  <sheetFormatPr defaultColWidth="8.75" defaultRowHeight="14.25" x14ac:dyDescent="0.2"/>
  <cols>
    <col min="1" max="1" width="5.125" style="42" customWidth="1"/>
    <col min="2" max="2" width="40.75" style="42" customWidth="1"/>
    <col min="3" max="3" width="13.125" style="42" customWidth="1"/>
    <col min="4" max="4" width="13.375" style="42" customWidth="1"/>
    <col min="5" max="5" width="11.875" style="42" customWidth="1"/>
    <col min="6" max="6" width="27.5" style="42" customWidth="1"/>
    <col min="7" max="7" width="27.25" style="42" customWidth="1"/>
    <col min="8" max="8" width="23.875" style="46" customWidth="1"/>
    <col min="9" max="9" width="22.5" style="42" customWidth="1"/>
    <col min="10" max="16384" width="8.75" style="42"/>
  </cols>
  <sheetData>
    <row r="1" spans="1:10" s="43" customFormat="1" ht="24" customHeight="1" x14ac:dyDescent="0.35">
      <c r="A1" s="9"/>
      <c r="B1" s="9"/>
      <c r="C1" s="74"/>
      <c r="D1" s="74"/>
      <c r="E1" s="9"/>
      <c r="F1" s="9"/>
      <c r="G1" s="9"/>
      <c r="H1" s="102"/>
      <c r="I1" s="103" t="s">
        <v>0</v>
      </c>
    </row>
    <row r="2" spans="1:10" s="43" customFormat="1" ht="23.25" x14ac:dyDescent="0.35">
      <c r="A2" s="137" t="s">
        <v>230</v>
      </c>
      <c r="B2" s="137"/>
      <c r="C2" s="137"/>
      <c r="D2" s="137"/>
      <c r="E2" s="137"/>
      <c r="F2" s="137"/>
      <c r="G2" s="137"/>
      <c r="H2" s="137"/>
      <c r="I2" s="104"/>
    </row>
    <row r="3" spans="1:10" s="43" customFormat="1" ht="23.25" x14ac:dyDescent="0.35">
      <c r="A3" s="138" t="s">
        <v>21</v>
      </c>
      <c r="B3" s="138"/>
      <c r="C3" s="138"/>
      <c r="D3" s="138"/>
      <c r="E3" s="138"/>
      <c r="F3" s="138"/>
      <c r="G3" s="138"/>
      <c r="H3" s="138"/>
      <c r="I3" s="105"/>
    </row>
    <row r="4" spans="1:10" s="43" customFormat="1" ht="37.5" customHeight="1" x14ac:dyDescent="0.35">
      <c r="A4" s="139" t="s">
        <v>341</v>
      </c>
      <c r="B4" s="139"/>
      <c r="C4" s="139"/>
      <c r="D4" s="139"/>
      <c r="E4" s="139"/>
      <c r="F4" s="139"/>
      <c r="G4" s="139"/>
      <c r="H4" s="139"/>
      <c r="I4" s="105"/>
    </row>
    <row r="5" spans="1:10" s="43" customFormat="1" ht="21" x14ac:dyDescent="0.35">
      <c r="A5" s="106" t="s">
        <v>1</v>
      </c>
      <c r="B5" s="107" t="s">
        <v>2</v>
      </c>
      <c r="C5" s="108" t="s">
        <v>3</v>
      </c>
      <c r="D5" s="109" t="s">
        <v>4</v>
      </c>
      <c r="E5" s="107" t="s">
        <v>5</v>
      </c>
      <c r="F5" s="107" t="s">
        <v>6</v>
      </c>
      <c r="G5" s="107" t="s">
        <v>7</v>
      </c>
      <c r="H5" s="107" t="s">
        <v>8</v>
      </c>
      <c r="I5" s="110" t="s">
        <v>9</v>
      </c>
    </row>
    <row r="6" spans="1:10" s="43" customFormat="1" ht="21" x14ac:dyDescent="0.35">
      <c r="A6" s="111" t="s">
        <v>10</v>
      </c>
      <c r="B6" s="112"/>
      <c r="C6" s="113" t="s">
        <v>11</v>
      </c>
      <c r="D6" s="114" t="s">
        <v>12</v>
      </c>
      <c r="E6" s="112"/>
      <c r="F6" s="112" t="s">
        <v>13</v>
      </c>
      <c r="G6" s="112" t="s">
        <v>14</v>
      </c>
      <c r="H6" s="112" t="s">
        <v>15</v>
      </c>
      <c r="I6" s="115" t="s">
        <v>16</v>
      </c>
    </row>
    <row r="7" spans="1:10" s="43" customFormat="1" ht="21" x14ac:dyDescent="0.35">
      <c r="A7" s="84">
        <v>1</v>
      </c>
      <c r="B7" s="18" t="s">
        <v>26</v>
      </c>
      <c r="C7" s="64">
        <v>2500</v>
      </c>
      <c r="D7" s="116">
        <v>2500</v>
      </c>
      <c r="E7" s="4" t="s">
        <v>17</v>
      </c>
      <c r="F7" s="35" t="s">
        <v>25</v>
      </c>
      <c r="G7" s="35" t="s">
        <v>25</v>
      </c>
      <c r="H7" s="4" t="s">
        <v>19</v>
      </c>
      <c r="I7" s="4" t="s">
        <v>57</v>
      </c>
      <c r="J7" s="129"/>
    </row>
    <row r="8" spans="1:10" s="43" customFormat="1" ht="24" customHeight="1" x14ac:dyDescent="0.35">
      <c r="A8" s="12"/>
      <c r="B8" s="31" t="s">
        <v>231</v>
      </c>
      <c r="C8" s="61"/>
      <c r="D8" s="79"/>
      <c r="E8" s="12"/>
      <c r="F8" s="51">
        <f>C7</f>
        <v>2500</v>
      </c>
      <c r="G8" s="51">
        <f>C7</f>
        <v>2500</v>
      </c>
      <c r="H8" s="12"/>
      <c r="I8" s="12" t="s">
        <v>59</v>
      </c>
    </row>
    <row r="9" spans="1:10" s="43" customFormat="1" ht="24" customHeight="1" x14ac:dyDescent="0.35">
      <c r="A9" s="4">
        <v>2</v>
      </c>
      <c r="B9" s="18" t="s">
        <v>27</v>
      </c>
      <c r="C9" s="64">
        <v>2500</v>
      </c>
      <c r="D9" s="116">
        <v>2500</v>
      </c>
      <c r="E9" s="4" t="s">
        <v>17</v>
      </c>
      <c r="F9" s="35" t="s">
        <v>25</v>
      </c>
      <c r="G9" s="35" t="s">
        <v>25</v>
      </c>
      <c r="H9" s="4" t="s">
        <v>19</v>
      </c>
      <c r="I9" s="4" t="s">
        <v>58</v>
      </c>
    </row>
    <row r="10" spans="1:10" s="43" customFormat="1" ht="24" customHeight="1" x14ac:dyDescent="0.35">
      <c r="A10" s="12"/>
      <c r="B10" s="31" t="s">
        <v>231</v>
      </c>
      <c r="C10" s="61"/>
      <c r="D10" s="79"/>
      <c r="E10" s="12"/>
      <c r="F10" s="51">
        <f>C9</f>
        <v>2500</v>
      </c>
      <c r="G10" s="51">
        <f>C9</f>
        <v>2500</v>
      </c>
      <c r="H10" s="12"/>
      <c r="I10" s="12" t="s">
        <v>60</v>
      </c>
    </row>
    <row r="11" spans="1:10" s="43" customFormat="1" ht="23.25" customHeight="1" x14ac:dyDescent="0.35">
      <c r="A11" s="4">
        <v>3</v>
      </c>
      <c r="B11" s="18" t="s">
        <v>28</v>
      </c>
      <c r="C11" s="64">
        <v>3500</v>
      </c>
      <c r="D11" s="116">
        <v>3500</v>
      </c>
      <c r="E11" s="4" t="s">
        <v>17</v>
      </c>
      <c r="F11" s="35" t="s">
        <v>25</v>
      </c>
      <c r="G11" s="35" t="s">
        <v>25</v>
      </c>
      <c r="H11" s="4" t="s">
        <v>19</v>
      </c>
      <c r="I11" s="4" t="s">
        <v>61</v>
      </c>
    </row>
    <row r="12" spans="1:10" s="43" customFormat="1" ht="21" x14ac:dyDescent="0.35">
      <c r="A12" s="4"/>
      <c r="B12" s="31" t="s">
        <v>231</v>
      </c>
      <c r="C12" s="61"/>
      <c r="D12" s="79"/>
      <c r="E12" s="12"/>
      <c r="F12" s="51">
        <f>C11</f>
        <v>3500</v>
      </c>
      <c r="G12" s="51">
        <f>C11</f>
        <v>3500</v>
      </c>
      <c r="H12" s="12"/>
      <c r="I12" s="12" t="s">
        <v>60</v>
      </c>
    </row>
    <row r="13" spans="1:10" s="43" customFormat="1" ht="21" x14ac:dyDescent="0.35">
      <c r="A13" s="6">
        <v>4</v>
      </c>
      <c r="B13" s="65" t="s">
        <v>46</v>
      </c>
      <c r="C13" s="67">
        <v>1566.5</v>
      </c>
      <c r="D13" s="34">
        <f>C13</f>
        <v>1566.5</v>
      </c>
      <c r="E13" s="4" t="s">
        <v>17</v>
      </c>
      <c r="F13" s="18" t="s">
        <v>18</v>
      </c>
      <c r="G13" s="18" t="s">
        <v>18</v>
      </c>
      <c r="H13" s="38" t="s">
        <v>19</v>
      </c>
      <c r="I13" s="8" t="s">
        <v>67</v>
      </c>
    </row>
    <row r="14" spans="1:10" s="43" customFormat="1" ht="21" x14ac:dyDescent="0.35">
      <c r="A14" s="12"/>
      <c r="B14" s="31" t="s">
        <v>231</v>
      </c>
      <c r="C14" s="61"/>
      <c r="D14" s="24"/>
      <c r="E14" s="12"/>
      <c r="F14" s="10">
        <f>C13</f>
        <v>1566.5</v>
      </c>
      <c r="G14" s="10">
        <f>C13</f>
        <v>1566.5</v>
      </c>
      <c r="H14" s="12"/>
      <c r="I14" s="12" t="s">
        <v>60</v>
      </c>
    </row>
    <row r="15" spans="1:10" s="43" customFormat="1" ht="21" x14ac:dyDescent="0.35">
      <c r="A15" s="4">
        <v>5</v>
      </c>
      <c r="B15" s="65" t="s">
        <v>43</v>
      </c>
      <c r="C15" s="67">
        <v>1976.52</v>
      </c>
      <c r="D15" s="29">
        <f>C15</f>
        <v>1976.52</v>
      </c>
      <c r="E15" s="6" t="s">
        <v>17</v>
      </c>
      <c r="F15" s="36" t="s">
        <v>18</v>
      </c>
      <c r="G15" s="36" t="s">
        <v>18</v>
      </c>
      <c r="H15" s="6" t="s">
        <v>19</v>
      </c>
      <c r="I15" s="6" t="s">
        <v>69</v>
      </c>
    </row>
    <row r="16" spans="1:10" s="43" customFormat="1" ht="21" x14ac:dyDescent="0.35">
      <c r="A16" s="12"/>
      <c r="B16" s="31" t="s">
        <v>231</v>
      </c>
      <c r="C16" s="61"/>
      <c r="D16" s="80"/>
      <c r="E16" s="12"/>
      <c r="F16" s="51">
        <f>C15</f>
        <v>1976.52</v>
      </c>
      <c r="G16" s="51">
        <f>C15</f>
        <v>1976.52</v>
      </c>
      <c r="H16" s="12"/>
      <c r="I16" s="12" t="s">
        <v>60</v>
      </c>
    </row>
    <row r="17" spans="1:9" s="43" customFormat="1" ht="21" x14ac:dyDescent="0.35">
      <c r="A17" s="4">
        <v>6</v>
      </c>
      <c r="B17" s="65" t="s">
        <v>42</v>
      </c>
      <c r="C17" s="67">
        <v>6609.36</v>
      </c>
      <c r="D17" s="29">
        <f>C17</f>
        <v>6609.36</v>
      </c>
      <c r="E17" s="6" t="s">
        <v>17</v>
      </c>
      <c r="F17" s="36" t="s">
        <v>18</v>
      </c>
      <c r="G17" s="36" t="s">
        <v>18</v>
      </c>
      <c r="H17" s="6" t="s">
        <v>19</v>
      </c>
      <c r="I17" s="6" t="s">
        <v>70</v>
      </c>
    </row>
    <row r="18" spans="1:9" s="43" customFormat="1" ht="21" x14ac:dyDescent="0.35">
      <c r="A18" s="4"/>
      <c r="B18" s="31" t="s">
        <v>231</v>
      </c>
      <c r="C18" s="61"/>
      <c r="D18" s="80"/>
      <c r="E18" s="12"/>
      <c r="F18" s="51">
        <f>C17</f>
        <v>6609.36</v>
      </c>
      <c r="G18" s="51">
        <f>C17</f>
        <v>6609.36</v>
      </c>
      <c r="H18" s="12"/>
      <c r="I18" s="12" t="s">
        <v>60</v>
      </c>
    </row>
    <row r="19" spans="1:9" s="43" customFormat="1" ht="21" x14ac:dyDescent="0.35">
      <c r="A19" s="6">
        <v>7</v>
      </c>
      <c r="B19" s="30" t="s">
        <v>71</v>
      </c>
      <c r="C19" s="93">
        <v>870</v>
      </c>
      <c r="D19" s="93">
        <f>C19</f>
        <v>870</v>
      </c>
      <c r="E19" s="6" t="s">
        <v>17</v>
      </c>
      <c r="F19" s="30" t="s">
        <v>101</v>
      </c>
      <c r="G19" s="30" t="s">
        <v>101</v>
      </c>
      <c r="H19" s="6" t="s">
        <v>19</v>
      </c>
      <c r="I19" s="6" t="s">
        <v>68</v>
      </c>
    </row>
    <row r="20" spans="1:9" s="43" customFormat="1" ht="24.75" customHeight="1" x14ac:dyDescent="0.35">
      <c r="A20" s="54"/>
      <c r="B20" s="31" t="s">
        <v>231</v>
      </c>
      <c r="C20" s="86"/>
      <c r="D20" s="86"/>
      <c r="E20" s="86"/>
      <c r="F20" s="94">
        <f>C19</f>
        <v>870</v>
      </c>
      <c r="G20" s="94">
        <f>C19</f>
        <v>870</v>
      </c>
      <c r="H20" s="12"/>
      <c r="I20" s="12" t="s">
        <v>60</v>
      </c>
    </row>
    <row r="21" spans="1:9" s="43" customFormat="1" ht="22.5" customHeight="1" x14ac:dyDescent="0.35">
      <c r="A21" s="4">
        <v>8</v>
      </c>
      <c r="B21" s="36" t="s">
        <v>65</v>
      </c>
      <c r="C21" s="62">
        <v>9500</v>
      </c>
      <c r="D21" s="78">
        <f>C21</f>
        <v>9500</v>
      </c>
      <c r="E21" s="6" t="s">
        <v>17</v>
      </c>
      <c r="F21" s="88" t="s">
        <v>48</v>
      </c>
      <c r="G21" s="88" t="s">
        <v>48</v>
      </c>
      <c r="H21" s="6" t="s">
        <v>19</v>
      </c>
      <c r="I21" s="6" t="s">
        <v>222</v>
      </c>
    </row>
    <row r="22" spans="1:9" s="43" customFormat="1" ht="21" x14ac:dyDescent="0.35">
      <c r="A22" s="12"/>
      <c r="B22" s="31" t="s">
        <v>232</v>
      </c>
      <c r="C22" s="61"/>
      <c r="D22" s="80"/>
      <c r="E22" s="12"/>
      <c r="F22" s="51">
        <f>C21</f>
        <v>9500</v>
      </c>
      <c r="G22" s="51">
        <f>C21</f>
        <v>9500</v>
      </c>
      <c r="H22" s="12"/>
      <c r="I22" s="12" t="s">
        <v>223</v>
      </c>
    </row>
    <row r="23" spans="1:9" s="43" customFormat="1" ht="21" x14ac:dyDescent="0.35">
      <c r="A23" s="6">
        <v>9</v>
      </c>
      <c r="B23" s="117" t="s">
        <v>37</v>
      </c>
      <c r="C23" s="62">
        <v>9500</v>
      </c>
      <c r="D23" s="29">
        <v>9500</v>
      </c>
      <c r="E23" s="6" t="s">
        <v>17</v>
      </c>
      <c r="F23" s="5" t="s">
        <v>36</v>
      </c>
      <c r="G23" s="5" t="s">
        <v>36</v>
      </c>
      <c r="H23" s="41" t="s">
        <v>19</v>
      </c>
      <c r="I23" s="8" t="s">
        <v>224</v>
      </c>
    </row>
    <row r="24" spans="1:9" s="43" customFormat="1" ht="24" customHeight="1" x14ac:dyDescent="0.35">
      <c r="A24" s="12"/>
      <c r="B24" s="31" t="s">
        <v>231</v>
      </c>
      <c r="C24" s="61"/>
      <c r="D24" s="24"/>
      <c r="E24" s="12"/>
      <c r="F24" s="10">
        <v>9500</v>
      </c>
      <c r="G24" s="10">
        <v>9500</v>
      </c>
      <c r="H24" s="39"/>
      <c r="I24" s="11" t="s">
        <v>223</v>
      </c>
    </row>
    <row r="25" spans="1:9" s="43" customFormat="1" ht="21" x14ac:dyDescent="0.35">
      <c r="A25" s="4">
        <v>10</v>
      </c>
      <c r="B25" s="35" t="s">
        <v>29</v>
      </c>
      <c r="C25" s="64">
        <v>9500</v>
      </c>
      <c r="D25" s="34">
        <v>9500</v>
      </c>
      <c r="E25" s="4" t="s">
        <v>17</v>
      </c>
      <c r="F25" s="7" t="s">
        <v>54</v>
      </c>
      <c r="G25" s="7" t="s">
        <v>54</v>
      </c>
      <c r="H25" s="38" t="s">
        <v>19</v>
      </c>
      <c r="I25" s="8" t="s">
        <v>225</v>
      </c>
    </row>
    <row r="26" spans="1:9" s="43" customFormat="1" ht="21" x14ac:dyDescent="0.35">
      <c r="A26" s="12"/>
      <c r="B26" s="31" t="s">
        <v>231</v>
      </c>
      <c r="C26" s="61"/>
      <c r="D26" s="24"/>
      <c r="E26" s="12"/>
      <c r="F26" s="10">
        <v>9500</v>
      </c>
      <c r="G26" s="10">
        <v>9500</v>
      </c>
      <c r="H26" s="39"/>
      <c r="I26" s="11" t="s">
        <v>223</v>
      </c>
    </row>
    <row r="27" spans="1:9" s="43" customFormat="1" ht="21" x14ac:dyDescent="0.35">
      <c r="A27" s="4">
        <v>11</v>
      </c>
      <c r="B27" s="30" t="s">
        <v>190</v>
      </c>
      <c r="C27" s="64">
        <v>300</v>
      </c>
      <c r="D27" s="34">
        <f>C27</f>
        <v>300</v>
      </c>
      <c r="E27" s="4" t="s">
        <v>17</v>
      </c>
      <c r="F27" s="7" t="s">
        <v>101</v>
      </c>
      <c r="G27" s="7" t="s">
        <v>101</v>
      </c>
      <c r="H27" s="38" t="s">
        <v>19</v>
      </c>
      <c r="I27" s="8" t="s">
        <v>77</v>
      </c>
    </row>
    <row r="28" spans="1:9" s="44" customFormat="1" ht="22.5" customHeight="1" x14ac:dyDescent="0.35">
      <c r="A28" s="12"/>
      <c r="B28" s="86" t="s">
        <v>231</v>
      </c>
      <c r="C28" s="61"/>
      <c r="D28" s="24"/>
      <c r="E28" s="12"/>
      <c r="F28" s="10">
        <f>C27</f>
        <v>300</v>
      </c>
      <c r="G28" s="10">
        <f>C27</f>
        <v>300</v>
      </c>
      <c r="H28" s="39"/>
      <c r="I28" s="11" t="s">
        <v>73</v>
      </c>
    </row>
    <row r="29" spans="1:9" s="43" customFormat="1" ht="21" x14ac:dyDescent="0.35">
      <c r="A29" s="4">
        <v>12</v>
      </c>
      <c r="B29" s="18" t="s">
        <v>44</v>
      </c>
      <c r="C29" s="64">
        <v>9500</v>
      </c>
      <c r="D29" s="34">
        <f>C29</f>
        <v>9500</v>
      </c>
      <c r="E29" s="4" t="s">
        <v>17</v>
      </c>
      <c r="F29" s="7" t="s">
        <v>30</v>
      </c>
      <c r="G29" s="7" t="s">
        <v>30</v>
      </c>
      <c r="H29" s="38" t="s">
        <v>19</v>
      </c>
      <c r="I29" s="8" t="s">
        <v>78</v>
      </c>
    </row>
    <row r="30" spans="1:9" s="43" customFormat="1" ht="21" x14ac:dyDescent="0.35">
      <c r="A30" s="12"/>
      <c r="B30" s="31" t="s">
        <v>233</v>
      </c>
      <c r="C30" s="61"/>
      <c r="D30" s="24"/>
      <c r="E30" s="12"/>
      <c r="F30" s="10">
        <f>C29</f>
        <v>9500</v>
      </c>
      <c r="G30" s="10">
        <f>F30</f>
        <v>9500</v>
      </c>
      <c r="H30" s="12"/>
      <c r="I30" s="11" t="s">
        <v>73</v>
      </c>
    </row>
    <row r="31" spans="1:9" s="43" customFormat="1" ht="21" x14ac:dyDescent="0.35">
      <c r="A31" s="6">
        <v>13</v>
      </c>
      <c r="B31" s="18" t="s">
        <v>44</v>
      </c>
      <c r="C31" s="62">
        <v>9500</v>
      </c>
      <c r="D31" s="29">
        <f>C31</f>
        <v>9500</v>
      </c>
      <c r="E31" s="4" t="s">
        <v>17</v>
      </c>
      <c r="F31" s="7" t="s">
        <v>31</v>
      </c>
      <c r="G31" s="7" t="s">
        <v>31</v>
      </c>
      <c r="H31" s="38" t="s">
        <v>19</v>
      </c>
      <c r="I31" s="8" t="s">
        <v>80</v>
      </c>
    </row>
    <row r="32" spans="1:9" s="43" customFormat="1" ht="21.75" customHeight="1" x14ac:dyDescent="0.35">
      <c r="A32" s="12"/>
      <c r="B32" s="31" t="s">
        <v>233</v>
      </c>
      <c r="C32" s="61"/>
      <c r="D32" s="24"/>
      <c r="E32" s="12"/>
      <c r="F32" s="10">
        <f>D31</f>
        <v>9500</v>
      </c>
      <c r="G32" s="10">
        <f>D31</f>
        <v>9500</v>
      </c>
      <c r="H32" s="39"/>
      <c r="I32" s="11" t="s">
        <v>60</v>
      </c>
    </row>
    <row r="33" spans="1:9" s="43" customFormat="1" ht="21" x14ac:dyDescent="0.35">
      <c r="A33" s="6">
        <v>14</v>
      </c>
      <c r="B33" s="18" t="s">
        <v>44</v>
      </c>
      <c r="C33" s="64">
        <v>9500</v>
      </c>
      <c r="D33" s="34">
        <v>9500</v>
      </c>
      <c r="E33" s="4" t="s">
        <v>17</v>
      </c>
      <c r="F33" s="7" t="s">
        <v>22</v>
      </c>
      <c r="G33" s="7" t="s">
        <v>22</v>
      </c>
      <c r="H33" s="38" t="s">
        <v>19</v>
      </c>
      <c r="I33" s="8" t="s">
        <v>81</v>
      </c>
    </row>
    <row r="34" spans="1:9" s="43" customFormat="1" ht="21" x14ac:dyDescent="0.35">
      <c r="A34" s="12"/>
      <c r="B34" s="31" t="s">
        <v>234</v>
      </c>
      <c r="C34" s="61"/>
      <c r="D34" s="24"/>
      <c r="E34" s="12"/>
      <c r="F34" s="10">
        <f>D33</f>
        <v>9500</v>
      </c>
      <c r="G34" s="10">
        <f>D33</f>
        <v>9500</v>
      </c>
      <c r="H34" s="12"/>
      <c r="I34" s="11" t="s">
        <v>60</v>
      </c>
    </row>
    <row r="35" spans="1:9" s="43" customFormat="1" ht="21" x14ac:dyDescent="0.35">
      <c r="A35" s="6">
        <v>15</v>
      </c>
      <c r="B35" s="18" t="s">
        <v>44</v>
      </c>
      <c r="C35" s="64">
        <v>9500</v>
      </c>
      <c r="D35" s="34">
        <v>9500</v>
      </c>
      <c r="E35" s="4" t="s">
        <v>17</v>
      </c>
      <c r="F35" s="7" t="s">
        <v>23</v>
      </c>
      <c r="G35" s="7" t="s">
        <v>23</v>
      </c>
      <c r="H35" s="38" t="s">
        <v>19</v>
      </c>
      <c r="I35" s="8" t="s">
        <v>82</v>
      </c>
    </row>
    <row r="36" spans="1:9" s="43" customFormat="1" ht="20.25" customHeight="1" x14ac:dyDescent="0.35">
      <c r="A36" s="12"/>
      <c r="B36" s="31" t="s">
        <v>234</v>
      </c>
      <c r="C36" s="61"/>
      <c r="D36" s="24"/>
      <c r="E36" s="12"/>
      <c r="F36" s="10">
        <f>C35</f>
        <v>9500</v>
      </c>
      <c r="G36" s="10">
        <f>C35</f>
        <v>9500</v>
      </c>
      <c r="H36" s="39"/>
      <c r="I36" s="11" t="s">
        <v>60</v>
      </c>
    </row>
    <row r="37" spans="1:9" s="43" customFormat="1" ht="21" x14ac:dyDescent="0.35">
      <c r="A37" s="4">
        <v>16</v>
      </c>
      <c r="B37" s="70" t="s">
        <v>52</v>
      </c>
      <c r="C37" s="62">
        <v>62328</v>
      </c>
      <c r="D37" s="29">
        <f>C37</f>
        <v>62328</v>
      </c>
      <c r="E37" s="6" t="s">
        <v>17</v>
      </c>
      <c r="F37" s="5" t="s">
        <v>41</v>
      </c>
      <c r="G37" s="5" t="s">
        <v>41</v>
      </c>
      <c r="H37" s="38" t="s">
        <v>19</v>
      </c>
      <c r="I37" s="8" t="s">
        <v>287</v>
      </c>
    </row>
    <row r="38" spans="1:9" s="43" customFormat="1" ht="21" x14ac:dyDescent="0.35">
      <c r="A38" s="12"/>
      <c r="B38" s="69" t="s">
        <v>231</v>
      </c>
      <c r="C38" s="61"/>
      <c r="D38" s="24"/>
      <c r="E38" s="12"/>
      <c r="F38" s="10">
        <f>C37</f>
        <v>62328</v>
      </c>
      <c r="G38" s="10">
        <f>C37</f>
        <v>62328</v>
      </c>
      <c r="H38" s="39"/>
      <c r="I38" s="11" t="s">
        <v>289</v>
      </c>
    </row>
    <row r="39" spans="1:9" s="43" customFormat="1" ht="21" x14ac:dyDescent="0.35">
      <c r="A39" s="4">
        <v>17</v>
      </c>
      <c r="B39" s="70" t="s">
        <v>53</v>
      </c>
      <c r="C39" s="62">
        <v>11907</v>
      </c>
      <c r="D39" s="29">
        <f>C39</f>
        <v>11907</v>
      </c>
      <c r="E39" s="6" t="s">
        <v>17</v>
      </c>
      <c r="F39" s="5" t="s">
        <v>41</v>
      </c>
      <c r="G39" s="5" t="s">
        <v>41</v>
      </c>
      <c r="H39" s="38" t="s">
        <v>19</v>
      </c>
      <c r="I39" s="50" t="s">
        <v>288</v>
      </c>
    </row>
    <row r="40" spans="1:9" s="43" customFormat="1" ht="21" x14ac:dyDescent="0.35">
      <c r="A40" s="12"/>
      <c r="B40" s="69" t="s">
        <v>235</v>
      </c>
      <c r="C40" s="61"/>
      <c r="D40" s="24"/>
      <c r="E40" s="12"/>
      <c r="F40" s="10">
        <f>C39</f>
        <v>11907</v>
      </c>
      <c r="G40" s="10">
        <f>C39</f>
        <v>11907</v>
      </c>
      <c r="H40" s="47"/>
      <c r="I40" s="11" t="s">
        <v>289</v>
      </c>
    </row>
    <row r="41" spans="1:9" s="43" customFormat="1" ht="21" x14ac:dyDescent="0.35">
      <c r="A41" s="4">
        <v>18</v>
      </c>
      <c r="B41" s="70" t="s">
        <v>236</v>
      </c>
      <c r="C41" s="62">
        <v>1800</v>
      </c>
      <c r="D41" s="29">
        <v>1800</v>
      </c>
      <c r="E41" s="6" t="s">
        <v>17</v>
      </c>
      <c r="F41" s="7" t="s">
        <v>35</v>
      </c>
      <c r="G41" s="7" t="s">
        <v>35</v>
      </c>
      <c r="H41" s="41" t="s">
        <v>19</v>
      </c>
      <c r="I41" s="50" t="s">
        <v>237</v>
      </c>
    </row>
    <row r="42" spans="1:9" s="43" customFormat="1" ht="21" x14ac:dyDescent="0.35">
      <c r="A42" s="12"/>
      <c r="B42" s="69"/>
      <c r="C42" s="61"/>
      <c r="D42" s="24"/>
      <c r="E42" s="12"/>
      <c r="F42" s="10">
        <f>C41</f>
        <v>1800</v>
      </c>
      <c r="G42" s="10">
        <f>C41</f>
        <v>1800</v>
      </c>
      <c r="H42" s="39"/>
      <c r="I42" s="11" t="s">
        <v>241</v>
      </c>
    </row>
    <row r="43" spans="1:9" s="43" customFormat="1" ht="21" x14ac:dyDescent="0.35">
      <c r="A43" s="6">
        <v>19</v>
      </c>
      <c r="B43" s="68" t="s">
        <v>238</v>
      </c>
      <c r="C43" s="62">
        <v>434</v>
      </c>
      <c r="D43" s="29">
        <f>C43</f>
        <v>434</v>
      </c>
      <c r="E43" s="6" t="s">
        <v>17</v>
      </c>
      <c r="F43" s="5" t="s">
        <v>38</v>
      </c>
      <c r="G43" s="5" t="s">
        <v>38</v>
      </c>
      <c r="H43" s="41" t="s">
        <v>19</v>
      </c>
      <c r="I43" s="50" t="s">
        <v>239</v>
      </c>
    </row>
    <row r="44" spans="1:9" s="43" customFormat="1" ht="21" x14ac:dyDescent="0.35">
      <c r="A44" s="12"/>
      <c r="B44" s="69"/>
      <c r="C44" s="61"/>
      <c r="D44" s="24"/>
      <c r="E44" s="12"/>
      <c r="F44" s="10">
        <f>C43</f>
        <v>434</v>
      </c>
      <c r="G44" s="10">
        <f>F44</f>
        <v>434</v>
      </c>
      <c r="H44" s="39"/>
      <c r="I44" s="11" t="s">
        <v>240</v>
      </c>
    </row>
    <row r="45" spans="1:9" s="43" customFormat="1" ht="21" x14ac:dyDescent="0.35">
      <c r="A45" s="6">
        <v>20</v>
      </c>
      <c r="B45" s="68" t="s">
        <v>242</v>
      </c>
      <c r="C45" s="62">
        <v>9021</v>
      </c>
      <c r="D45" s="29">
        <f>C45</f>
        <v>9021</v>
      </c>
      <c r="E45" s="6" t="s">
        <v>17</v>
      </c>
      <c r="F45" s="5" t="s">
        <v>34</v>
      </c>
      <c r="G45" s="5" t="s">
        <v>34</v>
      </c>
      <c r="H45" s="41" t="s">
        <v>19</v>
      </c>
      <c r="I45" s="50" t="s">
        <v>243</v>
      </c>
    </row>
    <row r="46" spans="1:9" s="43" customFormat="1" ht="21" x14ac:dyDescent="0.35">
      <c r="A46" s="12"/>
      <c r="B46" s="69"/>
      <c r="C46" s="61"/>
      <c r="D46" s="24"/>
      <c r="E46" s="12"/>
      <c r="F46" s="10">
        <f>C45</f>
        <v>9021</v>
      </c>
      <c r="G46" s="10">
        <f>C45</f>
        <v>9021</v>
      </c>
      <c r="H46" s="39"/>
      <c r="I46" s="11" t="s">
        <v>240</v>
      </c>
    </row>
    <row r="47" spans="1:9" s="43" customFormat="1" ht="21" x14ac:dyDescent="0.35">
      <c r="A47" s="6">
        <v>21</v>
      </c>
      <c r="B47" s="68" t="s">
        <v>284</v>
      </c>
      <c r="C47" s="62">
        <v>5600</v>
      </c>
      <c r="D47" s="29">
        <f>C47</f>
        <v>5600</v>
      </c>
      <c r="E47" s="6" t="s">
        <v>17</v>
      </c>
      <c r="F47" s="5" t="s">
        <v>245</v>
      </c>
      <c r="G47" s="5" t="s">
        <v>245</v>
      </c>
      <c r="H47" s="41" t="s">
        <v>19</v>
      </c>
      <c r="I47" s="50" t="s">
        <v>246</v>
      </c>
    </row>
    <row r="48" spans="1:9" s="43" customFormat="1" ht="21" x14ac:dyDescent="0.35">
      <c r="A48" s="12"/>
      <c r="B48" s="69" t="s">
        <v>244</v>
      </c>
      <c r="C48" s="61"/>
      <c r="D48" s="24"/>
      <c r="E48" s="12"/>
      <c r="F48" s="10">
        <f>C47</f>
        <v>5600</v>
      </c>
      <c r="G48" s="10">
        <f>C47</f>
        <v>5600</v>
      </c>
      <c r="H48" s="39"/>
      <c r="I48" s="11" t="s">
        <v>240</v>
      </c>
    </row>
    <row r="49" spans="1:9" s="43" customFormat="1" ht="21" x14ac:dyDescent="0.35">
      <c r="A49" s="6">
        <v>22</v>
      </c>
      <c r="B49" s="68" t="s">
        <v>247</v>
      </c>
      <c r="C49" s="62">
        <v>8000</v>
      </c>
      <c r="D49" s="29">
        <f>C49</f>
        <v>8000</v>
      </c>
      <c r="E49" s="6" t="s">
        <v>17</v>
      </c>
      <c r="F49" s="5" t="s">
        <v>248</v>
      </c>
      <c r="G49" s="5" t="s">
        <v>248</v>
      </c>
      <c r="H49" s="41" t="s">
        <v>19</v>
      </c>
      <c r="I49" s="50" t="s">
        <v>249</v>
      </c>
    </row>
    <row r="50" spans="1:9" s="43" customFormat="1" ht="21" x14ac:dyDescent="0.35">
      <c r="A50" s="12"/>
      <c r="B50" s="69" t="s">
        <v>251</v>
      </c>
      <c r="C50" s="61"/>
      <c r="D50" s="24"/>
      <c r="E50" s="12"/>
      <c r="F50" s="10">
        <f>C49</f>
        <v>8000</v>
      </c>
      <c r="G50" s="10">
        <f>C49</f>
        <v>8000</v>
      </c>
      <c r="H50" s="39"/>
      <c r="I50" s="11" t="s">
        <v>240</v>
      </c>
    </row>
    <row r="51" spans="1:9" s="43" customFormat="1" ht="21" x14ac:dyDescent="0.35">
      <c r="A51" s="6">
        <v>23</v>
      </c>
      <c r="B51" s="68" t="s">
        <v>250</v>
      </c>
      <c r="C51" s="62">
        <v>6155</v>
      </c>
      <c r="D51" s="29">
        <v>6155</v>
      </c>
      <c r="E51" s="6" t="s">
        <v>17</v>
      </c>
      <c r="F51" s="5" t="s">
        <v>252</v>
      </c>
      <c r="G51" s="5" t="s">
        <v>252</v>
      </c>
      <c r="H51" s="41" t="s">
        <v>19</v>
      </c>
      <c r="I51" s="50" t="s">
        <v>253</v>
      </c>
    </row>
    <row r="52" spans="1:9" s="43" customFormat="1" ht="21" x14ac:dyDescent="0.35">
      <c r="A52" s="12"/>
      <c r="B52" s="69" t="s">
        <v>251</v>
      </c>
      <c r="C52" s="61"/>
      <c r="D52" s="24"/>
      <c r="E52" s="12"/>
      <c r="F52" s="10">
        <f>C51</f>
        <v>6155</v>
      </c>
      <c r="G52" s="10">
        <f>C51</f>
        <v>6155</v>
      </c>
      <c r="H52" s="39"/>
      <c r="I52" s="11" t="s">
        <v>240</v>
      </c>
    </row>
    <row r="53" spans="1:9" s="43" customFormat="1" ht="21" x14ac:dyDescent="0.35">
      <c r="A53" s="6">
        <v>24</v>
      </c>
      <c r="B53" s="68" t="s">
        <v>254</v>
      </c>
      <c r="C53" s="62">
        <v>2940</v>
      </c>
      <c r="D53" s="29">
        <v>2940</v>
      </c>
      <c r="E53" s="6" t="s">
        <v>17</v>
      </c>
      <c r="F53" s="5" t="s">
        <v>20</v>
      </c>
      <c r="G53" s="5" t="s">
        <v>20</v>
      </c>
      <c r="H53" s="41" t="s">
        <v>19</v>
      </c>
      <c r="I53" s="50" t="s">
        <v>256</v>
      </c>
    </row>
    <row r="54" spans="1:9" s="43" customFormat="1" ht="21" x14ac:dyDescent="0.35">
      <c r="A54" s="12"/>
      <c r="B54" s="69" t="s">
        <v>255</v>
      </c>
      <c r="C54" s="61"/>
      <c r="D54" s="24"/>
      <c r="E54" s="12"/>
      <c r="F54" s="10">
        <f>C53</f>
        <v>2940</v>
      </c>
      <c r="G54" s="10">
        <f>C53</f>
        <v>2940</v>
      </c>
      <c r="H54" s="39"/>
      <c r="I54" s="11" t="s">
        <v>240</v>
      </c>
    </row>
    <row r="55" spans="1:9" s="43" customFormat="1" ht="21" x14ac:dyDescent="0.35">
      <c r="A55" s="6">
        <v>25</v>
      </c>
      <c r="B55" s="68" t="s">
        <v>257</v>
      </c>
      <c r="C55" s="62">
        <v>2905</v>
      </c>
      <c r="D55" s="29">
        <v>2905</v>
      </c>
      <c r="E55" s="6" t="s">
        <v>17</v>
      </c>
      <c r="F55" s="5" t="s">
        <v>34</v>
      </c>
      <c r="G55" s="5" t="s">
        <v>34</v>
      </c>
      <c r="H55" s="41" t="s">
        <v>19</v>
      </c>
      <c r="I55" s="50" t="s">
        <v>258</v>
      </c>
    </row>
    <row r="56" spans="1:9" s="43" customFormat="1" ht="21" x14ac:dyDescent="0.35">
      <c r="A56" s="12"/>
      <c r="B56" s="69" t="s">
        <v>251</v>
      </c>
      <c r="C56" s="61"/>
      <c r="D56" s="24"/>
      <c r="E56" s="12"/>
      <c r="F56" s="10">
        <f>C55</f>
        <v>2905</v>
      </c>
      <c r="G56" s="10">
        <f>C55</f>
        <v>2905</v>
      </c>
      <c r="H56" s="39"/>
      <c r="I56" s="11" t="s">
        <v>240</v>
      </c>
    </row>
    <row r="57" spans="1:9" s="43" customFormat="1" ht="21" x14ac:dyDescent="0.35">
      <c r="A57" s="4">
        <v>26</v>
      </c>
      <c r="B57" s="83" t="s">
        <v>259</v>
      </c>
      <c r="C57" s="64">
        <v>10000</v>
      </c>
      <c r="D57" s="34">
        <v>10000</v>
      </c>
      <c r="E57" s="4" t="s">
        <v>17</v>
      </c>
      <c r="F57" s="7" t="s">
        <v>248</v>
      </c>
      <c r="G57" s="7" t="s">
        <v>248</v>
      </c>
      <c r="H57" s="38" t="s">
        <v>19</v>
      </c>
      <c r="I57" s="8" t="s">
        <v>260</v>
      </c>
    </row>
    <row r="58" spans="1:9" s="43" customFormat="1" ht="21" x14ac:dyDescent="0.35">
      <c r="A58" s="4"/>
      <c r="B58" s="83" t="s">
        <v>255</v>
      </c>
      <c r="C58" s="64"/>
      <c r="D58" s="34"/>
      <c r="E58" s="4"/>
      <c r="F58" s="7">
        <f>C57</f>
        <v>10000</v>
      </c>
      <c r="G58" s="7">
        <f>C57</f>
        <v>10000</v>
      </c>
      <c r="H58" s="38"/>
      <c r="I58" s="8" t="s">
        <v>261</v>
      </c>
    </row>
    <row r="59" spans="1:9" s="43" customFormat="1" ht="21" x14ac:dyDescent="0.35">
      <c r="A59" s="6">
        <v>27</v>
      </c>
      <c r="B59" s="68" t="s">
        <v>262</v>
      </c>
      <c r="C59" s="62">
        <v>8000</v>
      </c>
      <c r="D59" s="29">
        <v>8000</v>
      </c>
      <c r="E59" s="6" t="s">
        <v>17</v>
      </c>
      <c r="F59" s="5" t="s">
        <v>39</v>
      </c>
      <c r="G59" s="5" t="s">
        <v>39</v>
      </c>
      <c r="H59" s="41" t="s">
        <v>19</v>
      </c>
      <c r="I59" s="50" t="s">
        <v>264</v>
      </c>
    </row>
    <row r="60" spans="1:9" s="43" customFormat="1" ht="21" x14ac:dyDescent="0.35">
      <c r="A60" s="12"/>
      <c r="B60" s="69" t="s">
        <v>263</v>
      </c>
      <c r="C60" s="61"/>
      <c r="D60" s="24"/>
      <c r="E60" s="12"/>
      <c r="F60" s="10">
        <f>C59</f>
        <v>8000</v>
      </c>
      <c r="G60" s="10">
        <f>C59</f>
        <v>8000</v>
      </c>
      <c r="H60" s="39"/>
      <c r="I60" s="11" t="s">
        <v>261</v>
      </c>
    </row>
    <row r="61" spans="1:9" s="43" customFormat="1" ht="21" x14ac:dyDescent="0.35">
      <c r="A61" s="4">
        <v>28</v>
      </c>
      <c r="B61" s="83" t="s">
        <v>265</v>
      </c>
      <c r="C61" s="64">
        <v>3000</v>
      </c>
      <c r="D61" s="34">
        <v>3000</v>
      </c>
      <c r="E61" s="4" t="s">
        <v>17</v>
      </c>
      <c r="F61" s="7" t="s">
        <v>34</v>
      </c>
      <c r="G61" s="7" t="s">
        <v>34</v>
      </c>
      <c r="H61" s="38" t="s">
        <v>19</v>
      </c>
      <c r="I61" s="50" t="s">
        <v>266</v>
      </c>
    </row>
    <row r="62" spans="1:9" s="43" customFormat="1" ht="21" x14ac:dyDescent="0.35">
      <c r="A62" s="4"/>
      <c r="B62" s="83" t="s">
        <v>255</v>
      </c>
      <c r="C62" s="64"/>
      <c r="D62" s="34"/>
      <c r="E62" s="4"/>
      <c r="F62" s="7">
        <f>C61</f>
        <v>3000</v>
      </c>
      <c r="G62" s="7">
        <f>C61</f>
        <v>3000</v>
      </c>
      <c r="H62" s="38"/>
      <c r="I62" s="11" t="s">
        <v>261</v>
      </c>
    </row>
    <row r="63" spans="1:9" s="43" customFormat="1" ht="21" x14ac:dyDescent="0.35">
      <c r="A63" s="6">
        <v>29</v>
      </c>
      <c r="B63" s="68" t="s">
        <v>285</v>
      </c>
      <c r="C63" s="62">
        <f>8558</f>
        <v>8558</v>
      </c>
      <c r="D63" s="29">
        <v>8558</v>
      </c>
      <c r="E63" s="6" t="s">
        <v>17</v>
      </c>
      <c r="F63" s="5" t="s">
        <v>267</v>
      </c>
      <c r="G63" s="5" t="s">
        <v>267</v>
      </c>
      <c r="H63" s="41" t="s">
        <v>19</v>
      </c>
      <c r="I63" s="50" t="s">
        <v>268</v>
      </c>
    </row>
    <row r="64" spans="1:9" s="43" customFormat="1" ht="21" x14ac:dyDescent="0.35">
      <c r="A64" s="12"/>
      <c r="B64" s="69"/>
      <c r="C64" s="61"/>
      <c r="D64" s="24"/>
      <c r="E64" s="12"/>
      <c r="F64" s="10">
        <f>C63</f>
        <v>8558</v>
      </c>
      <c r="G64" s="10">
        <f>C63</f>
        <v>8558</v>
      </c>
      <c r="H64" s="39"/>
      <c r="I64" s="11" t="s">
        <v>272</v>
      </c>
    </row>
    <row r="65" spans="1:9" s="43" customFormat="1" ht="21" x14ac:dyDescent="0.35">
      <c r="A65" s="6">
        <v>30</v>
      </c>
      <c r="B65" s="68" t="s">
        <v>286</v>
      </c>
      <c r="C65" s="62">
        <v>3510</v>
      </c>
      <c r="D65" s="29">
        <v>3510</v>
      </c>
      <c r="E65" s="6" t="s">
        <v>17</v>
      </c>
      <c r="F65" s="5" t="s">
        <v>47</v>
      </c>
      <c r="G65" s="5" t="s">
        <v>47</v>
      </c>
      <c r="H65" s="41" t="s">
        <v>19</v>
      </c>
      <c r="I65" s="50" t="s">
        <v>270</v>
      </c>
    </row>
    <row r="66" spans="1:9" s="43" customFormat="1" ht="30" customHeight="1" x14ac:dyDescent="0.35">
      <c r="A66" s="12"/>
      <c r="B66" s="69" t="s">
        <v>269</v>
      </c>
      <c r="C66" s="61"/>
      <c r="D66" s="24"/>
      <c r="E66" s="12"/>
      <c r="F66" s="10">
        <f>C65</f>
        <v>3510</v>
      </c>
      <c r="G66" s="10">
        <f>C65</f>
        <v>3510</v>
      </c>
      <c r="H66" s="39"/>
      <c r="I66" s="11" t="s">
        <v>271</v>
      </c>
    </row>
    <row r="67" spans="1:9" s="43" customFormat="1" ht="24.6" customHeight="1" x14ac:dyDescent="0.35">
      <c r="A67" s="4">
        <v>31</v>
      </c>
      <c r="B67" s="83" t="s">
        <v>273</v>
      </c>
      <c r="C67" s="64">
        <v>6400</v>
      </c>
      <c r="D67" s="34">
        <v>6400</v>
      </c>
      <c r="E67" s="4" t="s">
        <v>17</v>
      </c>
      <c r="F67" s="7" t="s">
        <v>39</v>
      </c>
      <c r="G67" s="7" t="s">
        <v>39</v>
      </c>
      <c r="H67" s="38" t="s">
        <v>19</v>
      </c>
      <c r="I67" s="50" t="s">
        <v>275</v>
      </c>
    </row>
    <row r="68" spans="1:9" s="45" customFormat="1" ht="21" x14ac:dyDescent="0.35">
      <c r="A68" s="12"/>
      <c r="B68" s="69" t="s">
        <v>269</v>
      </c>
      <c r="C68" s="61"/>
      <c r="D68" s="24"/>
      <c r="E68" s="12"/>
      <c r="F68" s="10">
        <f>C67</f>
        <v>6400</v>
      </c>
      <c r="G68" s="10">
        <f>C67</f>
        <v>6400</v>
      </c>
      <c r="H68" s="39"/>
      <c r="I68" s="11" t="s">
        <v>274</v>
      </c>
    </row>
    <row r="69" spans="1:9" s="43" customFormat="1" ht="21" x14ac:dyDescent="0.35">
      <c r="A69" s="4">
        <v>32</v>
      </c>
      <c r="B69" s="83" t="s">
        <v>276</v>
      </c>
      <c r="C69" s="64">
        <v>4135</v>
      </c>
      <c r="D69" s="34">
        <v>4135</v>
      </c>
      <c r="E69" s="4" t="s">
        <v>17</v>
      </c>
      <c r="F69" s="7" t="s">
        <v>277</v>
      </c>
      <c r="G69" s="7" t="s">
        <v>277</v>
      </c>
      <c r="H69" s="38" t="s">
        <v>19</v>
      </c>
      <c r="I69" s="8" t="s">
        <v>278</v>
      </c>
    </row>
    <row r="70" spans="1:9" s="45" customFormat="1" ht="21" x14ac:dyDescent="0.35">
      <c r="A70" s="12"/>
      <c r="B70" s="69"/>
      <c r="C70" s="61"/>
      <c r="D70" s="24"/>
      <c r="E70" s="12"/>
      <c r="F70" s="10">
        <f>C69</f>
        <v>4135</v>
      </c>
      <c r="G70" s="10">
        <f>C69</f>
        <v>4135</v>
      </c>
      <c r="H70" s="39"/>
      <c r="I70" s="11" t="s">
        <v>279</v>
      </c>
    </row>
    <row r="71" spans="1:9" s="43" customFormat="1" ht="21" x14ac:dyDescent="0.35">
      <c r="A71" s="4">
        <v>33</v>
      </c>
      <c r="B71" s="83" t="s">
        <v>280</v>
      </c>
      <c r="C71" s="64">
        <v>1180</v>
      </c>
      <c r="D71" s="34">
        <v>1180</v>
      </c>
      <c r="E71" s="4" t="s">
        <v>17</v>
      </c>
      <c r="F71" s="7" t="s">
        <v>281</v>
      </c>
      <c r="G71" s="7" t="s">
        <v>281</v>
      </c>
      <c r="H71" s="38" t="s">
        <v>19</v>
      </c>
      <c r="I71" s="8" t="s">
        <v>282</v>
      </c>
    </row>
    <row r="72" spans="1:9" s="43" customFormat="1" ht="21" x14ac:dyDescent="0.35">
      <c r="A72" s="12"/>
      <c r="B72" s="69"/>
      <c r="C72" s="61"/>
      <c r="D72" s="24"/>
      <c r="E72" s="12"/>
      <c r="F72" s="10">
        <f>C71</f>
        <v>1180</v>
      </c>
      <c r="G72" s="10">
        <f>C71</f>
        <v>1180</v>
      </c>
      <c r="H72" s="39"/>
      <c r="I72" s="11" t="s">
        <v>283</v>
      </c>
    </row>
    <row r="73" spans="1:9" s="43" customFormat="1" ht="21" x14ac:dyDescent="0.35">
      <c r="A73" s="4">
        <v>34</v>
      </c>
      <c r="B73" s="91" t="s">
        <v>32</v>
      </c>
      <c r="C73" s="64">
        <v>17000</v>
      </c>
      <c r="D73" s="34">
        <f>C73</f>
        <v>17000</v>
      </c>
      <c r="E73" s="4" t="s">
        <v>17</v>
      </c>
      <c r="F73" s="7" t="s">
        <v>45</v>
      </c>
      <c r="G73" s="7" t="s">
        <v>45</v>
      </c>
      <c r="H73" s="38" t="s">
        <v>19</v>
      </c>
      <c r="I73" s="8" t="s">
        <v>83</v>
      </c>
    </row>
    <row r="74" spans="1:9" s="43" customFormat="1" ht="21" x14ac:dyDescent="0.35">
      <c r="A74" s="12"/>
      <c r="B74" s="69" t="s">
        <v>231</v>
      </c>
      <c r="C74" s="61"/>
      <c r="D74" s="24"/>
      <c r="E74" s="12"/>
      <c r="F74" s="10">
        <f>C73</f>
        <v>17000</v>
      </c>
      <c r="G74" s="10">
        <f>C73</f>
        <v>17000</v>
      </c>
      <c r="H74" s="39"/>
      <c r="I74" s="11" t="s">
        <v>189</v>
      </c>
    </row>
    <row r="75" spans="1:9" s="43" customFormat="1" ht="21" x14ac:dyDescent="0.35">
      <c r="A75" s="6">
        <v>35</v>
      </c>
      <c r="B75" s="71" t="s">
        <v>33</v>
      </c>
      <c r="C75" s="64">
        <v>20840</v>
      </c>
      <c r="D75" s="34">
        <f>C75</f>
        <v>20840</v>
      </c>
      <c r="E75" s="4" t="s">
        <v>17</v>
      </c>
      <c r="F75" s="7" t="s">
        <v>45</v>
      </c>
      <c r="G75" s="7" t="s">
        <v>45</v>
      </c>
      <c r="H75" s="38" t="s">
        <v>19</v>
      </c>
      <c r="I75" s="8" t="s">
        <v>84</v>
      </c>
    </row>
    <row r="76" spans="1:9" s="43" customFormat="1" ht="24.6" customHeight="1" x14ac:dyDescent="0.35">
      <c r="A76" s="12"/>
      <c r="B76" s="69" t="s">
        <v>231</v>
      </c>
      <c r="C76" s="61"/>
      <c r="D76" s="24"/>
      <c r="E76" s="12"/>
      <c r="F76" s="10">
        <f>C75</f>
        <v>20840</v>
      </c>
      <c r="G76" s="10">
        <f>C75</f>
        <v>20840</v>
      </c>
      <c r="H76" s="55"/>
      <c r="I76" s="11" t="s">
        <v>189</v>
      </c>
    </row>
    <row r="77" spans="1:9" x14ac:dyDescent="0.2">
      <c r="D77" s="128"/>
    </row>
    <row r="79" spans="1:9" x14ac:dyDescent="0.2">
      <c r="F79" s="159"/>
    </row>
    <row r="80" spans="1:9" x14ac:dyDescent="0.2">
      <c r="F80" s="159">
        <v>35</v>
      </c>
    </row>
    <row r="81" spans="6:6" x14ac:dyDescent="0.2">
      <c r="F81" s="160">
        <f>SUM(F8+F10+F12+F14+F16+F18+F20+F22+F24+F26+F28+F30+F32+F34+F36+F38+F40+F42+F44+F46+F48+F50+F52+F54+F56+F58+F60+F62+F64+F66+F68+F70+F72+F74+F76)</f>
        <v>280035.38</v>
      </c>
    </row>
    <row r="82" spans="6:6" x14ac:dyDescent="0.2">
      <c r="F82" s="159"/>
    </row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</sheetData>
  <mergeCells count="3">
    <mergeCell ref="A2:H2"/>
    <mergeCell ref="A3:H3"/>
    <mergeCell ref="A4:H4"/>
  </mergeCells>
  <phoneticPr fontId="7" type="noConversion"/>
  <pageMargins left="0.51181102362204722" right="0" top="0.17" bottom="0.17" header="0.17" footer="0.15748031496062992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3"/>
  <sheetViews>
    <sheetView tabSelected="1" view="pageBreakPreview" zoomScale="97" zoomScaleNormal="100" zoomScaleSheetLayoutView="97" workbookViewId="0">
      <selection activeCell="G72" sqref="G72"/>
    </sheetView>
  </sheetViews>
  <sheetFormatPr defaultColWidth="8.75" defaultRowHeight="25.15" customHeight="1" x14ac:dyDescent="0.2"/>
  <cols>
    <col min="1" max="1" width="5.125" style="42" customWidth="1"/>
    <col min="2" max="2" width="42.625" style="165" customWidth="1"/>
    <col min="3" max="3" width="12.25" style="42" customWidth="1"/>
    <col min="4" max="4" width="13.375" style="42" customWidth="1"/>
    <col min="5" max="5" width="11.125" style="42" customWidth="1"/>
    <col min="6" max="6" width="27.5" style="42" customWidth="1"/>
    <col min="7" max="7" width="27.25" style="42" customWidth="1"/>
    <col min="8" max="8" width="23.875" style="46" customWidth="1"/>
    <col min="9" max="9" width="22.5" style="42" customWidth="1"/>
    <col min="10" max="16384" width="8.75" style="42"/>
  </cols>
  <sheetData>
    <row r="1" spans="1:9" ht="25.15" customHeight="1" x14ac:dyDescent="0.35">
      <c r="A1" s="9"/>
      <c r="B1" s="168"/>
      <c r="C1" s="74"/>
      <c r="D1" s="74"/>
      <c r="E1" s="9"/>
      <c r="F1" s="9"/>
      <c r="G1" s="9"/>
      <c r="H1" s="102"/>
      <c r="I1" s="120" t="s">
        <v>0</v>
      </c>
    </row>
    <row r="2" spans="1:9" ht="25.15" customHeight="1" x14ac:dyDescent="0.35">
      <c r="A2" s="140" t="s">
        <v>290</v>
      </c>
      <c r="B2" s="140"/>
      <c r="C2" s="140"/>
      <c r="D2" s="140"/>
      <c r="E2" s="140"/>
      <c r="F2" s="140"/>
      <c r="G2" s="140"/>
      <c r="H2" s="140"/>
      <c r="I2" s="104"/>
    </row>
    <row r="3" spans="1:9" ht="25.15" customHeight="1" x14ac:dyDescent="0.35">
      <c r="A3" s="140" t="s">
        <v>21</v>
      </c>
      <c r="B3" s="140"/>
      <c r="C3" s="140"/>
      <c r="D3" s="140"/>
      <c r="E3" s="140"/>
      <c r="F3" s="140"/>
      <c r="G3" s="140"/>
      <c r="H3" s="140"/>
      <c r="I3" s="105"/>
    </row>
    <row r="4" spans="1:9" ht="27" customHeight="1" x14ac:dyDescent="0.35">
      <c r="A4" s="141" t="s">
        <v>340</v>
      </c>
      <c r="B4" s="141"/>
      <c r="C4" s="141"/>
      <c r="D4" s="141"/>
      <c r="E4" s="141"/>
      <c r="F4" s="141"/>
      <c r="G4" s="141"/>
      <c r="H4" s="141"/>
      <c r="I4" s="105"/>
    </row>
    <row r="5" spans="1:9" ht="25.15" customHeight="1" x14ac:dyDescent="0.35">
      <c r="A5" s="106" t="s">
        <v>1</v>
      </c>
      <c r="B5" s="107" t="s">
        <v>2</v>
      </c>
      <c r="C5" s="108" t="s">
        <v>3</v>
      </c>
      <c r="D5" s="109" t="s">
        <v>4</v>
      </c>
      <c r="E5" s="107" t="s">
        <v>5</v>
      </c>
      <c r="F5" s="107" t="s">
        <v>6</v>
      </c>
      <c r="G5" s="107" t="s">
        <v>7</v>
      </c>
      <c r="H5" s="107" t="s">
        <v>8</v>
      </c>
      <c r="I5" s="110" t="s">
        <v>9</v>
      </c>
    </row>
    <row r="6" spans="1:9" ht="25.15" customHeight="1" x14ac:dyDescent="0.35">
      <c r="A6" s="111" t="s">
        <v>10</v>
      </c>
      <c r="B6" s="112"/>
      <c r="C6" s="113" t="s">
        <v>11</v>
      </c>
      <c r="D6" s="114" t="s">
        <v>12</v>
      </c>
      <c r="E6" s="112"/>
      <c r="F6" s="112" t="s">
        <v>13</v>
      </c>
      <c r="G6" s="112" t="s">
        <v>14</v>
      </c>
      <c r="H6" s="112" t="s">
        <v>15</v>
      </c>
      <c r="I6" s="115" t="s">
        <v>16</v>
      </c>
    </row>
    <row r="7" spans="1:9" ht="25.15" customHeight="1" x14ac:dyDescent="0.35">
      <c r="A7" s="84">
        <v>1</v>
      </c>
      <c r="B7" s="18" t="s">
        <v>26</v>
      </c>
      <c r="C7" s="64">
        <v>2500</v>
      </c>
      <c r="D7" s="116">
        <v>2500</v>
      </c>
      <c r="E7" s="4" t="s">
        <v>17</v>
      </c>
      <c r="F7" s="35" t="s">
        <v>25</v>
      </c>
      <c r="G7" s="35" t="s">
        <v>25</v>
      </c>
      <c r="H7" s="4" t="s">
        <v>19</v>
      </c>
      <c r="I7" s="4" t="s">
        <v>57</v>
      </c>
    </row>
    <row r="8" spans="1:9" ht="25.15" customHeight="1" x14ac:dyDescent="0.35">
      <c r="A8" s="12"/>
      <c r="B8" s="31" t="s">
        <v>291</v>
      </c>
      <c r="C8" s="61"/>
      <c r="D8" s="79"/>
      <c r="E8" s="12"/>
      <c r="F8" s="51">
        <f>C7</f>
        <v>2500</v>
      </c>
      <c r="G8" s="51">
        <f>C7</f>
        <v>2500</v>
      </c>
      <c r="H8" s="12"/>
      <c r="I8" s="12" t="s">
        <v>59</v>
      </c>
    </row>
    <row r="9" spans="1:9" ht="25.15" customHeight="1" x14ac:dyDescent="0.35">
      <c r="A9" s="4">
        <v>2</v>
      </c>
      <c r="B9" s="18" t="s">
        <v>27</v>
      </c>
      <c r="C9" s="64">
        <v>2500</v>
      </c>
      <c r="D9" s="116">
        <v>2500</v>
      </c>
      <c r="E9" s="4" t="s">
        <v>17</v>
      </c>
      <c r="F9" s="35" t="s">
        <v>25</v>
      </c>
      <c r="G9" s="35" t="s">
        <v>25</v>
      </c>
      <c r="H9" s="4" t="s">
        <v>19</v>
      </c>
      <c r="I9" s="4" t="s">
        <v>58</v>
      </c>
    </row>
    <row r="10" spans="1:9" ht="25.15" customHeight="1" x14ac:dyDescent="0.35">
      <c r="A10" s="12"/>
      <c r="B10" s="31" t="s">
        <v>291</v>
      </c>
      <c r="C10" s="61"/>
      <c r="D10" s="79"/>
      <c r="E10" s="12"/>
      <c r="F10" s="51">
        <f>C9</f>
        <v>2500</v>
      </c>
      <c r="G10" s="51">
        <f>C9</f>
        <v>2500</v>
      </c>
      <c r="H10" s="12"/>
      <c r="I10" s="12" t="s">
        <v>60</v>
      </c>
    </row>
    <row r="11" spans="1:9" ht="25.15" customHeight="1" x14ac:dyDescent="0.35">
      <c r="A11" s="4">
        <v>3</v>
      </c>
      <c r="B11" s="18" t="s">
        <v>28</v>
      </c>
      <c r="C11" s="64">
        <v>3500</v>
      </c>
      <c r="D11" s="116">
        <v>3500</v>
      </c>
      <c r="E11" s="4" t="s">
        <v>17</v>
      </c>
      <c r="F11" s="35" t="s">
        <v>25</v>
      </c>
      <c r="G11" s="35" t="s">
        <v>25</v>
      </c>
      <c r="H11" s="4" t="s">
        <v>19</v>
      </c>
      <c r="I11" s="4" t="s">
        <v>61</v>
      </c>
    </row>
    <row r="12" spans="1:9" s="43" customFormat="1" ht="25.15" customHeight="1" x14ac:dyDescent="0.35">
      <c r="A12" s="4"/>
      <c r="B12" s="31" t="s">
        <v>291</v>
      </c>
      <c r="C12" s="61"/>
      <c r="D12" s="79"/>
      <c r="E12" s="12"/>
      <c r="F12" s="51">
        <f>C11</f>
        <v>3500</v>
      </c>
      <c r="G12" s="51">
        <f>C11</f>
        <v>3500</v>
      </c>
      <c r="H12" s="12"/>
      <c r="I12" s="12" t="s">
        <v>60</v>
      </c>
    </row>
    <row r="13" spans="1:9" s="43" customFormat="1" ht="25.15" customHeight="1" x14ac:dyDescent="0.35">
      <c r="A13" s="6">
        <v>4</v>
      </c>
      <c r="B13" s="170" t="s">
        <v>46</v>
      </c>
      <c r="C13" s="67">
        <v>1566.5</v>
      </c>
      <c r="D13" s="34">
        <f>C13</f>
        <v>1566.5</v>
      </c>
      <c r="E13" s="4" t="s">
        <v>17</v>
      </c>
      <c r="F13" s="18" t="s">
        <v>18</v>
      </c>
      <c r="G13" s="18" t="s">
        <v>18</v>
      </c>
      <c r="H13" s="38" t="s">
        <v>19</v>
      </c>
      <c r="I13" s="8" t="s">
        <v>67</v>
      </c>
    </row>
    <row r="14" spans="1:9" s="43" customFormat="1" ht="25.15" customHeight="1" x14ac:dyDescent="0.35">
      <c r="A14" s="12"/>
      <c r="B14" s="31" t="s">
        <v>291</v>
      </c>
      <c r="C14" s="61"/>
      <c r="D14" s="24"/>
      <c r="E14" s="12"/>
      <c r="F14" s="10">
        <f>C13</f>
        <v>1566.5</v>
      </c>
      <c r="G14" s="10">
        <f>C13</f>
        <v>1566.5</v>
      </c>
      <c r="H14" s="12"/>
      <c r="I14" s="12" t="s">
        <v>60</v>
      </c>
    </row>
    <row r="15" spans="1:9" s="43" customFormat="1" ht="25.15" customHeight="1" x14ac:dyDescent="0.35">
      <c r="A15" s="4">
        <v>5</v>
      </c>
      <c r="B15" s="170" t="s">
        <v>43</v>
      </c>
      <c r="C15" s="67">
        <v>3125.97</v>
      </c>
      <c r="D15" s="29">
        <f>C15</f>
        <v>3125.97</v>
      </c>
      <c r="E15" s="6" t="s">
        <v>17</v>
      </c>
      <c r="F15" s="36" t="s">
        <v>18</v>
      </c>
      <c r="G15" s="36" t="s">
        <v>18</v>
      </c>
      <c r="H15" s="6" t="s">
        <v>19</v>
      </c>
      <c r="I15" s="6" t="s">
        <v>69</v>
      </c>
    </row>
    <row r="16" spans="1:9" s="43" customFormat="1" ht="25.15" customHeight="1" x14ac:dyDescent="0.35">
      <c r="A16" s="12"/>
      <c r="B16" s="31" t="s">
        <v>291</v>
      </c>
      <c r="C16" s="61"/>
      <c r="D16" s="80"/>
      <c r="E16" s="12"/>
      <c r="F16" s="51">
        <f>C15</f>
        <v>3125.97</v>
      </c>
      <c r="G16" s="51">
        <f>C15</f>
        <v>3125.97</v>
      </c>
      <c r="H16" s="12"/>
      <c r="I16" s="12" t="s">
        <v>60</v>
      </c>
    </row>
    <row r="17" spans="1:9" s="43" customFormat="1" ht="25.15" customHeight="1" x14ac:dyDescent="0.35">
      <c r="A17" s="4">
        <v>6</v>
      </c>
      <c r="B17" s="170" t="s">
        <v>42</v>
      </c>
      <c r="C17" s="67">
        <v>8832.01</v>
      </c>
      <c r="D17" s="29">
        <f>C17</f>
        <v>8832.01</v>
      </c>
      <c r="E17" s="6" t="s">
        <v>17</v>
      </c>
      <c r="F17" s="36" t="s">
        <v>18</v>
      </c>
      <c r="G17" s="36" t="s">
        <v>18</v>
      </c>
      <c r="H17" s="6" t="s">
        <v>19</v>
      </c>
      <c r="I17" s="6" t="s">
        <v>70</v>
      </c>
    </row>
    <row r="18" spans="1:9" ht="25.15" customHeight="1" x14ac:dyDescent="0.35">
      <c r="A18" s="4"/>
      <c r="B18" s="31" t="s">
        <v>291</v>
      </c>
      <c r="C18" s="61"/>
      <c r="D18" s="80"/>
      <c r="E18" s="12"/>
      <c r="F18" s="51">
        <f>C17</f>
        <v>8832.01</v>
      </c>
      <c r="G18" s="51">
        <f>C17</f>
        <v>8832.01</v>
      </c>
      <c r="H18" s="12"/>
      <c r="I18" s="12" t="s">
        <v>60</v>
      </c>
    </row>
    <row r="19" spans="1:9" ht="25.15" customHeight="1" x14ac:dyDescent="0.35">
      <c r="A19" s="6">
        <v>7</v>
      </c>
      <c r="B19" s="30" t="s">
        <v>71</v>
      </c>
      <c r="C19" s="167">
        <v>1170</v>
      </c>
      <c r="D19" s="93">
        <f>C19</f>
        <v>1170</v>
      </c>
      <c r="E19" s="6" t="s">
        <v>17</v>
      </c>
      <c r="F19" s="30" t="s">
        <v>101</v>
      </c>
      <c r="G19" s="30" t="s">
        <v>101</v>
      </c>
      <c r="H19" s="6" t="s">
        <v>19</v>
      </c>
      <c r="I19" s="6" t="s">
        <v>68</v>
      </c>
    </row>
    <row r="20" spans="1:9" ht="25.15" customHeight="1" x14ac:dyDescent="0.35">
      <c r="A20" s="54"/>
      <c r="B20" s="31" t="s">
        <v>291</v>
      </c>
      <c r="C20" s="119"/>
      <c r="D20" s="86"/>
      <c r="E20" s="86"/>
      <c r="F20" s="94">
        <f>C19</f>
        <v>1170</v>
      </c>
      <c r="G20" s="94">
        <f>C19</f>
        <v>1170</v>
      </c>
      <c r="H20" s="12"/>
      <c r="I20" s="12" t="s">
        <v>60</v>
      </c>
    </row>
    <row r="21" spans="1:9" ht="25.15" customHeight="1" x14ac:dyDescent="0.35">
      <c r="A21" s="4">
        <v>8</v>
      </c>
      <c r="B21" s="36" t="s">
        <v>65</v>
      </c>
      <c r="C21" s="62">
        <v>9500</v>
      </c>
      <c r="D21" s="78">
        <f>C21</f>
        <v>9500</v>
      </c>
      <c r="E21" s="6" t="s">
        <v>17</v>
      </c>
      <c r="F21" s="88" t="s">
        <v>48</v>
      </c>
      <c r="G21" s="88" t="s">
        <v>48</v>
      </c>
      <c r="H21" s="6" t="s">
        <v>19</v>
      </c>
      <c r="I21" s="6" t="s">
        <v>222</v>
      </c>
    </row>
    <row r="22" spans="1:9" ht="25.15" customHeight="1" x14ac:dyDescent="0.35">
      <c r="A22" s="12"/>
      <c r="B22" s="31" t="s">
        <v>292</v>
      </c>
      <c r="C22" s="61"/>
      <c r="D22" s="80"/>
      <c r="E22" s="12"/>
      <c r="F22" s="51">
        <f>C21</f>
        <v>9500</v>
      </c>
      <c r="G22" s="51">
        <f>C21</f>
        <v>9500</v>
      </c>
      <c r="H22" s="12"/>
      <c r="I22" s="12" t="s">
        <v>223</v>
      </c>
    </row>
    <row r="23" spans="1:9" ht="25.15" customHeight="1" x14ac:dyDescent="0.35">
      <c r="A23" s="6">
        <v>9</v>
      </c>
      <c r="B23" s="117" t="s">
        <v>37</v>
      </c>
      <c r="C23" s="62">
        <v>9500</v>
      </c>
      <c r="D23" s="29">
        <v>9500</v>
      </c>
      <c r="E23" s="6" t="s">
        <v>17</v>
      </c>
      <c r="F23" s="5" t="s">
        <v>36</v>
      </c>
      <c r="G23" s="5" t="s">
        <v>36</v>
      </c>
      <c r="H23" s="41" t="s">
        <v>19</v>
      </c>
      <c r="I23" s="8" t="s">
        <v>296</v>
      </c>
    </row>
    <row r="24" spans="1:9" s="43" customFormat="1" ht="25.15" customHeight="1" x14ac:dyDescent="0.35">
      <c r="A24" s="12"/>
      <c r="B24" s="31" t="s">
        <v>291</v>
      </c>
      <c r="C24" s="61"/>
      <c r="D24" s="24"/>
      <c r="E24" s="12"/>
      <c r="F24" s="10">
        <v>9200</v>
      </c>
      <c r="G24" s="10">
        <v>9200</v>
      </c>
      <c r="H24" s="39"/>
      <c r="I24" s="11" t="s">
        <v>297</v>
      </c>
    </row>
    <row r="25" spans="1:9" s="43" customFormat="1" ht="25.15" customHeight="1" x14ac:dyDescent="0.35">
      <c r="A25" s="4">
        <v>10</v>
      </c>
      <c r="B25" s="35" t="s">
        <v>29</v>
      </c>
      <c r="C25" s="64">
        <v>9500</v>
      </c>
      <c r="D25" s="34">
        <v>9500</v>
      </c>
      <c r="E25" s="4" t="s">
        <v>17</v>
      </c>
      <c r="F25" s="7" t="s">
        <v>54</v>
      </c>
      <c r="G25" s="7" t="s">
        <v>54</v>
      </c>
      <c r="H25" s="38" t="s">
        <v>19</v>
      </c>
      <c r="I25" s="8" t="s">
        <v>225</v>
      </c>
    </row>
    <row r="26" spans="1:9" s="43" customFormat="1" ht="25.15" customHeight="1" x14ac:dyDescent="0.35">
      <c r="A26" s="12"/>
      <c r="B26" s="31" t="s">
        <v>291</v>
      </c>
      <c r="C26" s="61"/>
      <c r="D26" s="24"/>
      <c r="E26" s="12"/>
      <c r="F26" s="10">
        <v>9200</v>
      </c>
      <c r="G26" s="10">
        <v>9200</v>
      </c>
      <c r="H26" s="39"/>
      <c r="I26" s="11" t="s">
        <v>223</v>
      </c>
    </row>
    <row r="27" spans="1:9" s="43" customFormat="1" ht="25.15" customHeight="1" x14ac:dyDescent="0.35">
      <c r="A27" s="4">
        <v>11</v>
      </c>
      <c r="B27" s="30" t="s">
        <v>335</v>
      </c>
      <c r="C27" s="64">
        <v>330</v>
      </c>
      <c r="D27" s="34">
        <f>C27</f>
        <v>330</v>
      </c>
      <c r="E27" s="4" t="s">
        <v>17</v>
      </c>
      <c r="F27" s="7" t="s">
        <v>101</v>
      </c>
      <c r="G27" s="7" t="s">
        <v>101</v>
      </c>
      <c r="H27" s="38" t="s">
        <v>19</v>
      </c>
      <c r="I27" s="8" t="s">
        <v>77</v>
      </c>
    </row>
    <row r="28" spans="1:9" s="44" customFormat="1" ht="25.15" customHeight="1" x14ac:dyDescent="0.35">
      <c r="A28" s="12"/>
      <c r="B28" s="86" t="s">
        <v>291</v>
      </c>
      <c r="C28" s="61"/>
      <c r="D28" s="24"/>
      <c r="E28" s="12"/>
      <c r="F28" s="10">
        <f>C27</f>
        <v>330</v>
      </c>
      <c r="G28" s="10">
        <f>C27</f>
        <v>330</v>
      </c>
      <c r="H28" s="39"/>
      <c r="I28" s="11" t="s">
        <v>73</v>
      </c>
    </row>
    <row r="29" spans="1:9" s="43" customFormat="1" ht="25.15" customHeight="1" x14ac:dyDescent="0.35">
      <c r="A29" s="4">
        <v>12</v>
      </c>
      <c r="B29" s="18" t="s">
        <v>44</v>
      </c>
      <c r="C29" s="64">
        <v>9500</v>
      </c>
      <c r="D29" s="34">
        <f>C29</f>
        <v>9500</v>
      </c>
      <c r="E29" s="4" t="s">
        <v>17</v>
      </c>
      <c r="F29" s="7" t="s">
        <v>30</v>
      </c>
      <c r="G29" s="7" t="s">
        <v>30</v>
      </c>
      <c r="H29" s="38" t="s">
        <v>19</v>
      </c>
      <c r="I29" s="8" t="s">
        <v>78</v>
      </c>
    </row>
    <row r="30" spans="1:9" s="43" customFormat="1" ht="25.15" customHeight="1" x14ac:dyDescent="0.35">
      <c r="A30" s="12"/>
      <c r="B30" s="31" t="s">
        <v>293</v>
      </c>
      <c r="C30" s="61"/>
      <c r="D30" s="24"/>
      <c r="E30" s="12"/>
      <c r="F30" s="10">
        <f>C29</f>
        <v>9500</v>
      </c>
      <c r="G30" s="10">
        <f>F30</f>
        <v>9500</v>
      </c>
      <c r="H30" s="12"/>
      <c r="I30" s="11" t="s">
        <v>73</v>
      </c>
    </row>
    <row r="31" spans="1:9" s="43" customFormat="1" ht="25.15" customHeight="1" x14ac:dyDescent="0.35">
      <c r="A31" s="6">
        <v>13</v>
      </c>
      <c r="B31" s="18" t="s">
        <v>44</v>
      </c>
      <c r="C31" s="62">
        <v>9500</v>
      </c>
      <c r="D31" s="29">
        <f>C31</f>
        <v>9500</v>
      </c>
      <c r="E31" s="4" t="s">
        <v>17</v>
      </c>
      <c r="F31" s="7" t="s">
        <v>31</v>
      </c>
      <c r="G31" s="7" t="s">
        <v>31</v>
      </c>
      <c r="H31" s="38" t="s">
        <v>19</v>
      </c>
      <c r="I31" s="8" t="s">
        <v>80</v>
      </c>
    </row>
    <row r="32" spans="1:9" s="43" customFormat="1" ht="25.15" customHeight="1" x14ac:dyDescent="0.35">
      <c r="A32" s="12"/>
      <c r="B32" s="31" t="s">
        <v>293</v>
      </c>
      <c r="C32" s="61"/>
      <c r="D32" s="24"/>
      <c r="E32" s="12"/>
      <c r="F32" s="10">
        <f>D31</f>
        <v>9500</v>
      </c>
      <c r="G32" s="10">
        <f>D31</f>
        <v>9500</v>
      </c>
      <c r="H32" s="39"/>
      <c r="I32" s="11" t="s">
        <v>60</v>
      </c>
    </row>
    <row r="33" spans="1:9" ht="25.15" customHeight="1" x14ac:dyDescent="0.35">
      <c r="A33" s="6">
        <v>14</v>
      </c>
      <c r="B33" s="18" t="s">
        <v>44</v>
      </c>
      <c r="C33" s="64">
        <v>9500</v>
      </c>
      <c r="D33" s="34">
        <v>9500</v>
      </c>
      <c r="E33" s="4" t="s">
        <v>17</v>
      </c>
      <c r="F33" s="7" t="s">
        <v>22</v>
      </c>
      <c r="G33" s="7" t="s">
        <v>22</v>
      </c>
      <c r="H33" s="38" t="s">
        <v>19</v>
      </c>
      <c r="I33" s="8" t="s">
        <v>81</v>
      </c>
    </row>
    <row r="34" spans="1:9" s="43" customFormat="1" ht="25.15" customHeight="1" x14ac:dyDescent="0.35">
      <c r="A34" s="12"/>
      <c r="B34" s="31" t="s">
        <v>294</v>
      </c>
      <c r="C34" s="61"/>
      <c r="D34" s="24"/>
      <c r="E34" s="12"/>
      <c r="F34" s="10">
        <f>D33</f>
        <v>9500</v>
      </c>
      <c r="G34" s="10">
        <f>D33</f>
        <v>9500</v>
      </c>
      <c r="H34" s="12"/>
      <c r="I34" s="11" t="s">
        <v>60</v>
      </c>
    </row>
    <row r="35" spans="1:9" s="43" customFormat="1" ht="25.15" customHeight="1" x14ac:dyDescent="0.35">
      <c r="A35" s="6">
        <v>15</v>
      </c>
      <c r="B35" s="18" t="s">
        <v>44</v>
      </c>
      <c r="C35" s="64">
        <v>9500</v>
      </c>
      <c r="D35" s="34">
        <v>9500</v>
      </c>
      <c r="E35" s="4" t="s">
        <v>17</v>
      </c>
      <c r="F35" s="7" t="s">
        <v>23</v>
      </c>
      <c r="G35" s="7" t="s">
        <v>23</v>
      </c>
      <c r="H35" s="38" t="s">
        <v>19</v>
      </c>
      <c r="I35" s="8" t="s">
        <v>82</v>
      </c>
    </row>
    <row r="36" spans="1:9" s="43" customFormat="1" ht="25.15" customHeight="1" x14ac:dyDescent="0.35">
      <c r="A36" s="12"/>
      <c r="B36" s="31" t="s">
        <v>294</v>
      </c>
      <c r="C36" s="61"/>
      <c r="D36" s="24"/>
      <c r="E36" s="12"/>
      <c r="F36" s="10">
        <f>C35</f>
        <v>9500</v>
      </c>
      <c r="G36" s="10">
        <f>C35</f>
        <v>9500</v>
      </c>
      <c r="H36" s="39"/>
      <c r="I36" s="11" t="s">
        <v>60</v>
      </c>
    </row>
    <row r="37" spans="1:9" s="43" customFormat="1" ht="25.15" customHeight="1" x14ac:dyDescent="0.35">
      <c r="A37" s="4">
        <v>16</v>
      </c>
      <c r="B37" s="70" t="s">
        <v>52</v>
      </c>
      <c r="C37" s="62">
        <v>76485.36</v>
      </c>
      <c r="D37" s="29">
        <f>C37</f>
        <v>76485.36</v>
      </c>
      <c r="E37" s="6" t="s">
        <v>17</v>
      </c>
      <c r="F37" s="5" t="s">
        <v>41</v>
      </c>
      <c r="G37" s="5" t="s">
        <v>41</v>
      </c>
      <c r="H37" s="38" t="s">
        <v>19</v>
      </c>
      <c r="I37" s="8" t="s">
        <v>298</v>
      </c>
    </row>
    <row r="38" spans="1:9" s="43" customFormat="1" ht="25.15" customHeight="1" x14ac:dyDescent="0.35">
      <c r="A38" s="12"/>
      <c r="B38" s="69" t="s">
        <v>291</v>
      </c>
      <c r="C38" s="61"/>
      <c r="D38" s="24"/>
      <c r="E38" s="12"/>
      <c r="F38" s="10">
        <f>C37</f>
        <v>76485.36</v>
      </c>
      <c r="G38" s="10">
        <f>C37</f>
        <v>76485.36</v>
      </c>
      <c r="H38" s="39"/>
      <c r="I38" s="11" t="s">
        <v>299</v>
      </c>
    </row>
    <row r="39" spans="1:9" s="43" customFormat="1" ht="25.15" customHeight="1" x14ac:dyDescent="0.35">
      <c r="A39" s="4">
        <v>17</v>
      </c>
      <c r="B39" s="70" t="s">
        <v>53</v>
      </c>
      <c r="C39" s="62">
        <v>14611.56</v>
      </c>
      <c r="D39" s="29">
        <f>C39</f>
        <v>14611.56</v>
      </c>
      <c r="E39" s="6" t="s">
        <v>17</v>
      </c>
      <c r="F39" s="5" t="s">
        <v>41</v>
      </c>
      <c r="G39" s="5" t="s">
        <v>41</v>
      </c>
      <c r="H39" s="38" t="s">
        <v>19</v>
      </c>
      <c r="I39" s="50" t="s">
        <v>300</v>
      </c>
    </row>
    <row r="40" spans="1:9" s="43" customFormat="1" ht="25.15" customHeight="1" x14ac:dyDescent="0.35">
      <c r="A40" s="12"/>
      <c r="B40" s="69" t="s">
        <v>295</v>
      </c>
      <c r="C40" s="61"/>
      <c r="D40" s="24"/>
      <c r="E40" s="12"/>
      <c r="F40" s="10">
        <f>C39</f>
        <v>14611.56</v>
      </c>
      <c r="G40" s="10">
        <f>C39</f>
        <v>14611.56</v>
      </c>
      <c r="H40" s="47"/>
      <c r="I40" s="11" t="s">
        <v>299</v>
      </c>
    </row>
    <row r="41" spans="1:9" s="43" customFormat="1" ht="25.15" customHeight="1" x14ac:dyDescent="0.35">
      <c r="A41" s="4">
        <v>18</v>
      </c>
      <c r="B41" s="70" t="s">
        <v>304</v>
      </c>
      <c r="C41" s="62">
        <v>390</v>
      </c>
      <c r="D41" s="29">
        <v>390</v>
      </c>
      <c r="E41" s="6" t="s">
        <v>17</v>
      </c>
      <c r="F41" s="7" t="s">
        <v>301</v>
      </c>
      <c r="G41" s="7" t="s">
        <v>301</v>
      </c>
      <c r="H41" s="41" t="s">
        <v>19</v>
      </c>
      <c r="I41" s="50" t="s">
        <v>302</v>
      </c>
    </row>
    <row r="42" spans="1:9" s="43" customFormat="1" ht="25.15" customHeight="1" x14ac:dyDescent="0.35">
      <c r="A42" s="12"/>
      <c r="B42" s="69" t="s">
        <v>255</v>
      </c>
      <c r="C42" s="61"/>
      <c r="D42" s="24"/>
      <c r="E42" s="12"/>
      <c r="F42" s="10">
        <f>C41</f>
        <v>390</v>
      </c>
      <c r="G42" s="10">
        <f>C41</f>
        <v>390</v>
      </c>
      <c r="H42" s="39"/>
      <c r="I42" s="11" t="s">
        <v>303</v>
      </c>
    </row>
    <row r="43" spans="1:9" s="43" customFormat="1" ht="25.15" customHeight="1" x14ac:dyDescent="0.35">
      <c r="A43" s="6">
        <v>19</v>
      </c>
      <c r="B43" s="68" t="s">
        <v>305</v>
      </c>
      <c r="C43" s="62">
        <v>11050</v>
      </c>
      <c r="D43" s="29">
        <f>C43</f>
        <v>11050</v>
      </c>
      <c r="E43" s="6" t="s">
        <v>17</v>
      </c>
      <c r="F43" s="5" t="s">
        <v>307</v>
      </c>
      <c r="G43" s="5" t="s">
        <v>307</v>
      </c>
      <c r="H43" s="41" t="s">
        <v>19</v>
      </c>
      <c r="I43" s="50" t="s">
        <v>308</v>
      </c>
    </row>
    <row r="44" spans="1:9" s="43" customFormat="1" ht="25.15" customHeight="1" x14ac:dyDescent="0.35">
      <c r="A44" s="12"/>
      <c r="B44" s="69" t="s">
        <v>306</v>
      </c>
      <c r="C44" s="61"/>
      <c r="D44" s="24"/>
      <c r="E44" s="12"/>
      <c r="F44" s="10">
        <f>C43</f>
        <v>11050</v>
      </c>
      <c r="G44" s="10">
        <f>F44</f>
        <v>11050</v>
      </c>
      <c r="H44" s="39"/>
      <c r="I44" s="11" t="s">
        <v>303</v>
      </c>
    </row>
    <row r="45" spans="1:9" s="43" customFormat="1" ht="25.15" customHeight="1" x14ac:dyDescent="0.35">
      <c r="A45" s="6">
        <v>20</v>
      </c>
      <c r="B45" s="68" t="s">
        <v>311</v>
      </c>
      <c r="C45" s="62">
        <v>2625</v>
      </c>
      <c r="D45" s="29">
        <f>C45</f>
        <v>2625</v>
      </c>
      <c r="E45" s="6" t="s">
        <v>17</v>
      </c>
      <c r="F45" s="5" t="s">
        <v>20</v>
      </c>
      <c r="G45" s="5" t="s">
        <v>20</v>
      </c>
      <c r="H45" s="41" t="s">
        <v>19</v>
      </c>
      <c r="I45" s="50" t="s">
        <v>309</v>
      </c>
    </row>
    <row r="46" spans="1:9" s="43" customFormat="1" ht="25.15" customHeight="1" x14ac:dyDescent="0.35">
      <c r="A46" s="12"/>
      <c r="B46" s="69" t="s">
        <v>310</v>
      </c>
      <c r="C46" s="61"/>
      <c r="D46" s="24"/>
      <c r="E46" s="12"/>
      <c r="F46" s="10">
        <f>C45</f>
        <v>2625</v>
      </c>
      <c r="G46" s="10">
        <f>C45</f>
        <v>2625</v>
      </c>
      <c r="H46" s="39"/>
      <c r="I46" s="11" t="s">
        <v>303</v>
      </c>
    </row>
    <row r="47" spans="1:9" s="43" customFormat="1" ht="25.15" customHeight="1" x14ac:dyDescent="0.35">
      <c r="A47" s="6">
        <v>21</v>
      </c>
      <c r="B47" s="68" t="s">
        <v>312</v>
      </c>
      <c r="C47" s="62">
        <v>390</v>
      </c>
      <c r="D47" s="29">
        <f>C47</f>
        <v>390</v>
      </c>
      <c r="E47" s="6" t="s">
        <v>17</v>
      </c>
      <c r="F47" s="5" t="s">
        <v>301</v>
      </c>
      <c r="G47" s="5" t="s">
        <v>301</v>
      </c>
      <c r="H47" s="41" t="s">
        <v>19</v>
      </c>
      <c r="I47" s="50" t="s">
        <v>314</v>
      </c>
    </row>
    <row r="48" spans="1:9" s="43" customFormat="1" ht="25.15" customHeight="1" x14ac:dyDescent="0.35">
      <c r="A48" s="12"/>
      <c r="B48" s="69" t="s">
        <v>313</v>
      </c>
      <c r="C48" s="61"/>
      <c r="D48" s="24"/>
      <c r="E48" s="12"/>
      <c r="F48" s="10">
        <f>C47</f>
        <v>390</v>
      </c>
      <c r="G48" s="10">
        <f>C47</f>
        <v>390</v>
      </c>
      <c r="H48" s="39"/>
      <c r="I48" s="11" t="s">
        <v>315</v>
      </c>
    </row>
    <row r="49" spans="1:9" s="43" customFormat="1" ht="25.15" customHeight="1" x14ac:dyDescent="0.35">
      <c r="A49" s="6">
        <v>22</v>
      </c>
      <c r="B49" s="68" t="s">
        <v>316</v>
      </c>
      <c r="C49" s="62">
        <v>2625</v>
      </c>
      <c r="D49" s="29">
        <f>C49</f>
        <v>2625</v>
      </c>
      <c r="E49" s="6" t="s">
        <v>17</v>
      </c>
      <c r="F49" s="5" t="s">
        <v>20</v>
      </c>
      <c r="G49" s="5" t="s">
        <v>20</v>
      </c>
      <c r="H49" s="41" t="s">
        <v>19</v>
      </c>
      <c r="I49" s="50" t="s">
        <v>318</v>
      </c>
    </row>
    <row r="50" spans="1:9" s="43" customFormat="1" ht="25.15" customHeight="1" x14ac:dyDescent="0.35">
      <c r="A50" s="12"/>
      <c r="B50" s="69" t="s">
        <v>317</v>
      </c>
      <c r="C50" s="61"/>
      <c r="D50" s="24"/>
      <c r="E50" s="12"/>
      <c r="F50" s="10">
        <f>C49</f>
        <v>2625</v>
      </c>
      <c r="G50" s="10">
        <f>C49</f>
        <v>2625</v>
      </c>
      <c r="H50" s="39"/>
      <c r="I50" s="11" t="s">
        <v>315</v>
      </c>
    </row>
    <row r="51" spans="1:9" s="43" customFormat="1" ht="25.15" customHeight="1" x14ac:dyDescent="0.35">
      <c r="A51" s="6">
        <v>23</v>
      </c>
      <c r="B51" s="68" t="s">
        <v>319</v>
      </c>
      <c r="C51" s="62">
        <v>11050</v>
      </c>
      <c r="D51" s="29">
        <v>11050</v>
      </c>
      <c r="E51" s="6" t="s">
        <v>17</v>
      </c>
      <c r="F51" s="5" t="s">
        <v>307</v>
      </c>
      <c r="G51" s="5" t="s">
        <v>307</v>
      </c>
      <c r="H51" s="41" t="s">
        <v>19</v>
      </c>
      <c r="I51" s="50" t="s">
        <v>320</v>
      </c>
    </row>
    <row r="52" spans="1:9" s="43" customFormat="1" ht="25.15" customHeight="1" x14ac:dyDescent="0.35">
      <c r="A52" s="12"/>
      <c r="B52" s="69" t="s">
        <v>306</v>
      </c>
      <c r="C52" s="61"/>
      <c r="D52" s="24"/>
      <c r="E52" s="12"/>
      <c r="F52" s="10">
        <f>C51</f>
        <v>11050</v>
      </c>
      <c r="G52" s="10">
        <f>C51</f>
        <v>11050</v>
      </c>
      <c r="H52" s="39"/>
      <c r="I52" s="11" t="s">
        <v>315</v>
      </c>
    </row>
    <row r="53" spans="1:9" s="43" customFormat="1" ht="25.15" customHeight="1" x14ac:dyDescent="0.35">
      <c r="A53" s="6">
        <v>24</v>
      </c>
      <c r="B53" s="68" t="s">
        <v>321</v>
      </c>
      <c r="C53" s="62">
        <v>35215</v>
      </c>
      <c r="D53" s="29">
        <v>35215</v>
      </c>
      <c r="E53" s="6" t="s">
        <v>17</v>
      </c>
      <c r="F53" s="5" t="s">
        <v>322</v>
      </c>
      <c r="G53" s="5" t="s">
        <v>323</v>
      </c>
      <c r="H53" s="41" t="s">
        <v>19</v>
      </c>
      <c r="I53" s="50" t="s">
        <v>324</v>
      </c>
    </row>
    <row r="54" spans="1:9" s="43" customFormat="1" ht="25.15" customHeight="1" x14ac:dyDescent="0.35">
      <c r="A54" s="12"/>
      <c r="B54" s="69"/>
      <c r="C54" s="61"/>
      <c r="D54" s="24"/>
      <c r="E54" s="12"/>
      <c r="F54" s="10">
        <f>C53</f>
        <v>35215</v>
      </c>
      <c r="G54" s="10">
        <f>C53</f>
        <v>35215</v>
      </c>
      <c r="H54" s="39"/>
      <c r="I54" s="11" t="s">
        <v>325</v>
      </c>
    </row>
    <row r="55" spans="1:9" s="43" customFormat="1" ht="25.15" customHeight="1" x14ac:dyDescent="0.35">
      <c r="A55" s="6">
        <v>25</v>
      </c>
      <c r="B55" s="68" t="s">
        <v>326</v>
      </c>
      <c r="C55" s="62">
        <v>9980</v>
      </c>
      <c r="D55" s="29">
        <v>9980</v>
      </c>
      <c r="E55" s="6" t="s">
        <v>17</v>
      </c>
      <c r="F55" s="5" t="s">
        <v>35</v>
      </c>
      <c r="G55" s="5" t="s">
        <v>35</v>
      </c>
      <c r="H55" s="41" t="s">
        <v>19</v>
      </c>
      <c r="I55" s="50" t="s">
        <v>327</v>
      </c>
    </row>
    <row r="56" spans="1:9" s="43" customFormat="1" ht="25.15" customHeight="1" x14ac:dyDescent="0.35">
      <c r="A56" s="12"/>
      <c r="B56" s="69"/>
      <c r="C56" s="61"/>
      <c r="D56" s="24"/>
      <c r="E56" s="12"/>
      <c r="F56" s="10">
        <f>C55</f>
        <v>9980</v>
      </c>
      <c r="G56" s="10">
        <f>C55</f>
        <v>9980</v>
      </c>
      <c r="H56" s="39"/>
      <c r="I56" s="11" t="s">
        <v>325</v>
      </c>
    </row>
    <row r="57" spans="1:9" s="43" customFormat="1" ht="25.15" customHeight="1" x14ac:dyDescent="0.35">
      <c r="A57" s="6">
        <v>26</v>
      </c>
      <c r="B57" s="30" t="s">
        <v>336</v>
      </c>
      <c r="C57" s="167">
        <v>2540</v>
      </c>
      <c r="D57" s="93">
        <v>2540</v>
      </c>
      <c r="E57" s="30" t="s">
        <v>17</v>
      </c>
      <c r="F57" s="30" t="s">
        <v>337</v>
      </c>
      <c r="G57" s="30" t="s">
        <v>337</v>
      </c>
      <c r="H57" s="6" t="s">
        <v>19</v>
      </c>
      <c r="I57" s="8" t="s">
        <v>339</v>
      </c>
    </row>
    <row r="58" spans="1:9" s="43" customFormat="1" ht="25.15" customHeight="1" x14ac:dyDescent="0.35">
      <c r="A58" s="86"/>
      <c r="B58" s="86" t="s">
        <v>255</v>
      </c>
      <c r="C58" s="119"/>
      <c r="D58" s="86"/>
      <c r="E58" s="86"/>
      <c r="F58" s="94">
        <v>2540</v>
      </c>
      <c r="G58" s="94">
        <v>2540</v>
      </c>
      <c r="H58" s="12"/>
      <c r="I58" s="11" t="s">
        <v>338</v>
      </c>
    </row>
    <row r="59" spans="1:9" s="43" customFormat="1" ht="25.15" customHeight="1" x14ac:dyDescent="0.35">
      <c r="A59" s="4">
        <v>27</v>
      </c>
      <c r="B59" s="83" t="s">
        <v>328</v>
      </c>
      <c r="C59" s="64">
        <v>6138</v>
      </c>
      <c r="D59" s="34">
        <v>6138</v>
      </c>
      <c r="E59" s="4" t="s">
        <v>17</v>
      </c>
      <c r="F59" s="7" t="s">
        <v>322</v>
      </c>
      <c r="G59" s="7" t="s">
        <v>323</v>
      </c>
      <c r="H59" s="38" t="s">
        <v>19</v>
      </c>
      <c r="I59" s="8" t="s">
        <v>329</v>
      </c>
    </row>
    <row r="60" spans="1:9" s="43" customFormat="1" ht="25.15" customHeight="1" x14ac:dyDescent="0.35">
      <c r="A60" s="4"/>
      <c r="B60" s="83"/>
      <c r="C60" s="64"/>
      <c r="D60" s="34"/>
      <c r="E60" s="4"/>
      <c r="F60" s="7">
        <f>C59</f>
        <v>6138</v>
      </c>
      <c r="G60" s="7">
        <f>C59</f>
        <v>6138</v>
      </c>
      <c r="H60" s="38"/>
      <c r="I60" s="8" t="s">
        <v>330</v>
      </c>
    </row>
    <row r="61" spans="1:9" s="43" customFormat="1" ht="25.15" customHeight="1" x14ac:dyDescent="0.35">
      <c r="A61" s="6">
        <v>28</v>
      </c>
      <c r="B61" s="68" t="s">
        <v>331</v>
      </c>
      <c r="C61" s="62">
        <v>8750</v>
      </c>
      <c r="D61" s="29">
        <v>8750</v>
      </c>
      <c r="E61" s="6" t="s">
        <v>17</v>
      </c>
      <c r="F61" s="5" t="s">
        <v>47</v>
      </c>
      <c r="G61" s="5" t="s">
        <v>47</v>
      </c>
      <c r="H61" s="41" t="s">
        <v>19</v>
      </c>
      <c r="I61" s="50" t="s">
        <v>333</v>
      </c>
    </row>
    <row r="62" spans="1:9" s="43" customFormat="1" ht="25.15" customHeight="1" x14ac:dyDescent="0.35">
      <c r="A62" s="12"/>
      <c r="B62" s="69" t="s">
        <v>332</v>
      </c>
      <c r="C62" s="61"/>
      <c r="D62" s="24"/>
      <c r="E62" s="12"/>
      <c r="F62" s="10">
        <f>C61</f>
        <v>8750</v>
      </c>
      <c r="G62" s="10">
        <f>C61</f>
        <v>8750</v>
      </c>
      <c r="H62" s="39"/>
      <c r="I62" s="11" t="s">
        <v>334</v>
      </c>
    </row>
    <row r="63" spans="1:9" s="43" customFormat="1" ht="25.15" customHeight="1" x14ac:dyDescent="0.35">
      <c r="A63" s="4">
        <v>29</v>
      </c>
      <c r="B63" s="91" t="s">
        <v>32</v>
      </c>
      <c r="C63" s="64">
        <v>17000</v>
      </c>
      <c r="D63" s="34">
        <f>C63</f>
        <v>17000</v>
      </c>
      <c r="E63" s="4" t="s">
        <v>17</v>
      </c>
      <c r="F63" s="7" t="s">
        <v>45</v>
      </c>
      <c r="G63" s="7" t="s">
        <v>45</v>
      </c>
      <c r="H63" s="38" t="s">
        <v>19</v>
      </c>
      <c r="I63" s="8" t="s">
        <v>83</v>
      </c>
    </row>
    <row r="64" spans="1:9" s="43" customFormat="1" ht="25.15" customHeight="1" x14ac:dyDescent="0.35">
      <c r="A64" s="12"/>
      <c r="B64" s="69" t="s">
        <v>291</v>
      </c>
      <c r="C64" s="61"/>
      <c r="D64" s="24"/>
      <c r="E64" s="12"/>
      <c r="F64" s="10">
        <f>C63</f>
        <v>17000</v>
      </c>
      <c r="G64" s="10">
        <f>C63</f>
        <v>17000</v>
      </c>
      <c r="H64" s="39"/>
      <c r="I64" s="11" t="s">
        <v>189</v>
      </c>
    </row>
    <row r="65" spans="1:9" s="9" customFormat="1" ht="25.15" customHeight="1" x14ac:dyDescent="0.35">
      <c r="A65" s="6">
        <v>30</v>
      </c>
      <c r="B65" s="71" t="s">
        <v>33</v>
      </c>
      <c r="C65" s="64">
        <v>20840</v>
      </c>
      <c r="D65" s="34">
        <f>C65</f>
        <v>20840</v>
      </c>
      <c r="E65" s="4" t="s">
        <v>17</v>
      </c>
      <c r="F65" s="7" t="s">
        <v>45</v>
      </c>
      <c r="G65" s="7" t="s">
        <v>45</v>
      </c>
      <c r="H65" s="38" t="s">
        <v>19</v>
      </c>
      <c r="I65" s="8" t="s">
        <v>84</v>
      </c>
    </row>
    <row r="66" spans="1:9" s="9" customFormat="1" ht="25.15" customHeight="1" x14ac:dyDescent="0.35">
      <c r="A66" s="12"/>
      <c r="B66" s="69" t="s">
        <v>291</v>
      </c>
      <c r="C66" s="61"/>
      <c r="D66" s="24"/>
      <c r="E66" s="12"/>
      <c r="F66" s="10">
        <f>C65</f>
        <v>20840</v>
      </c>
      <c r="G66" s="10">
        <f>C65</f>
        <v>20840</v>
      </c>
      <c r="H66" s="55"/>
      <c r="I66" s="11" t="s">
        <v>189</v>
      </c>
    </row>
    <row r="67" spans="1:9" s="56" customFormat="1" ht="25.15" customHeight="1" x14ac:dyDescent="0.2">
      <c r="B67" s="166"/>
      <c r="D67" s="130"/>
      <c r="H67" s="66"/>
    </row>
    <row r="68" spans="1:9" s="56" customFormat="1" ht="25.15" customHeight="1" x14ac:dyDescent="0.2">
      <c r="B68" s="169"/>
      <c r="F68" s="159">
        <v>30</v>
      </c>
      <c r="H68" s="66"/>
    </row>
    <row r="69" spans="1:9" s="56" customFormat="1" ht="25.15" customHeight="1" x14ac:dyDescent="0.2">
      <c r="B69" s="169"/>
      <c r="F69" s="160">
        <f>SUM(F8+F10+F12+F14+F16+F18+F20+F22+F24+F26+F28+F30+F32+F34+F36+F38+F40+F42+F44+F46+F48+F50+F52+F54+F56+F58+F60+F62+F64+F66)</f>
        <v>309114.40000000002</v>
      </c>
      <c r="H69" s="66"/>
    </row>
    <row r="70" spans="1:9" s="56" customFormat="1" ht="25.15" customHeight="1" x14ac:dyDescent="0.2">
      <c r="B70" s="169"/>
      <c r="F70" s="159"/>
      <c r="H70" s="66"/>
    </row>
    <row r="71" spans="1:9" s="56" customFormat="1" ht="25.15" customHeight="1" x14ac:dyDescent="0.2">
      <c r="B71" s="169"/>
      <c r="F71" s="118"/>
      <c r="H71" s="66"/>
    </row>
    <row r="72" spans="1:9" s="56" customFormat="1" ht="25.15" customHeight="1" x14ac:dyDescent="0.2">
      <c r="B72" s="169"/>
      <c r="H72" s="66"/>
    </row>
    <row r="73" spans="1:9" s="56" customFormat="1" ht="25.15" customHeight="1" x14ac:dyDescent="0.2">
      <c r="B73" s="169"/>
      <c r="H73" s="66"/>
    </row>
    <row r="74" spans="1:9" s="56" customFormat="1" ht="25.15" customHeight="1" x14ac:dyDescent="0.2">
      <c r="B74" s="169"/>
      <c r="H74" s="66"/>
    </row>
    <row r="75" spans="1:9" s="56" customFormat="1" ht="25.15" customHeight="1" x14ac:dyDescent="0.2">
      <c r="B75" s="169"/>
      <c r="H75" s="66"/>
    </row>
    <row r="76" spans="1:9" s="56" customFormat="1" ht="25.15" customHeight="1" x14ac:dyDescent="0.2">
      <c r="B76" s="169"/>
      <c r="H76" s="66"/>
    </row>
    <row r="77" spans="1:9" s="56" customFormat="1" ht="25.15" customHeight="1" x14ac:dyDescent="0.2">
      <c r="B77" s="169"/>
      <c r="H77" s="66"/>
    </row>
    <row r="78" spans="1:9" s="56" customFormat="1" ht="25.15" customHeight="1" x14ac:dyDescent="0.2">
      <c r="B78" s="169"/>
      <c r="H78" s="66"/>
    </row>
    <row r="79" spans="1:9" s="56" customFormat="1" ht="25.15" customHeight="1" x14ac:dyDescent="0.2">
      <c r="B79" s="169"/>
      <c r="H79" s="66"/>
    </row>
    <row r="80" spans="1:9" s="56" customFormat="1" ht="25.15" customHeight="1" x14ac:dyDescent="0.2">
      <c r="B80" s="169"/>
      <c r="H80" s="66"/>
    </row>
    <row r="81" spans="2:8" s="56" customFormat="1" ht="25.15" customHeight="1" x14ac:dyDescent="0.2">
      <c r="B81" s="169"/>
      <c r="H81" s="66"/>
    </row>
    <row r="82" spans="2:8" s="56" customFormat="1" ht="25.15" customHeight="1" x14ac:dyDescent="0.2">
      <c r="B82" s="169"/>
      <c r="H82" s="66"/>
    </row>
    <row r="83" spans="2:8" s="56" customFormat="1" ht="25.15" customHeight="1" x14ac:dyDescent="0.2">
      <c r="B83" s="169"/>
      <c r="H83" s="66"/>
    </row>
    <row r="84" spans="2:8" s="56" customFormat="1" ht="25.15" customHeight="1" x14ac:dyDescent="0.2">
      <c r="B84" s="169"/>
      <c r="H84" s="66"/>
    </row>
    <row r="85" spans="2:8" s="56" customFormat="1" ht="25.15" customHeight="1" x14ac:dyDescent="0.2">
      <c r="B85" s="169"/>
      <c r="H85" s="66"/>
    </row>
    <row r="86" spans="2:8" s="56" customFormat="1" ht="25.15" customHeight="1" x14ac:dyDescent="0.2">
      <c r="B86" s="169"/>
      <c r="H86" s="66"/>
    </row>
    <row r="87" spans="2:8" s="56" customFormat="1" ht="25.15" customHeight="1" x14ac:dyDescent="0.2">
      <c r="B87" s="169"/>
      <c r="H87" s="66"/>
    </row>
    <row r="88" spans="2:8" s="56" customFormat="1" ht="25.15" customHeight="1" x14ac:dyDescent="0.2">
      <c r="B88" s="169"/>
      <c r="H88" s="66"/>
    </row>
    <row r="89" spans="2:8" s="56" customFormat="1" ht="25.15" customHeight="1" x14ac:dyDescent="0.2">
      <c r="B89" s="169"/>
      <c r="H89" s="66"/>
    </row>
    <row r="90" spans="2:8" s="56" customFormat="1" ht="25.15" customHeight="1" x14ac:dyDescent="0.2">
      <c r="B90" s="169"/>
      <c r="H90" s="66"/>
    </row>
    <row r="91" spans="2:8" s="56" customFormat="1" ht="25.15" customHeight="1" x14ac:dyDescent="0.2">
      <c r="B91" s="169"/>
      <c r="H91" s="66"/>
    </row>
    <row r="92" spans="2:8" s="56" customFormat="1" ht="25.15" customHeight="1" x14ac:dyDescent="0.2">
      <c r="B92" s="169"/>
      <c r="H92" s="66"/>
    </row>
    <row r="93" spans="2:8" s="56" customFormat="1" ht="25.15" customHeight="1" x14ac:dyDescent="0.2">
      <c r="B93" s="169"/>
      <c r="H93" s="66"/>
    </row>
    <row r="94" spans="2:8" s="56" customFormat="1" ht="25.15" customHeight="1" x14ac:dyDescent="0.2">
      <c r="B94" s="169"/>
      <c r="H94" s="66"/>
    </row>
    <row r="95" spans="2:8" s="56" customFormat="1" ht="25.15" customHeight="1" x14ac:dyDescent="0.2">
      <c r="B95" s="169"/>
      <c r="H95" s="66"/>
    </row>
    <row r="96" spans="2:8" s="56" customFormat="1" ht="25.15" customHeight="1" x14ac:dyDescent="0.2">
      <c r="B96" s="169"/>
      <c r="H96" s="66"/>
    </row>
    <row r="97" spans="2:8" s="56" customFormat="1" ht="25.15" customHeight="1" x14ac:dyDescent="0.2">
      <c r="B97" s="169"/>
      <c r="H97" s="66"/>
    </row>
    <row r="98" spans="2:8" s="56" customFormat="1" ht="25.15" customHeight="1" x14ac:dyDescent="0.2">
      <c r="B98" s="169"/>
      <c r="H98" s="66"/>
    </row>
    <row r="99" spans="2:8" s="56" customFormat="1" ht="25.15" customHeight="1" x14ac:dyDescent="0.2">
      <c r="B99" s="169"/>
      <c r="H99" s="66"/>
    </row>
    <row r="100" spans="2:8" s="56" customFormat="1" ht="25.15" customHeight="1" x14ac:dyDescent="0.2">
      <c r="B100" s="169"/>
      <c r="H100" s="66"/>
    </row>
    <row r="101" spans="2:8" s="56" customFormat="1" ht="25.15" customHeight="1" x14ac:dyDescent="0.2">
      <c r="B101" s="169"/>
      <c r="H101" s="66"/>
    </row>
    <row r="102" spans="2:8" s="56" customFormat="1" ht="25.15" customHeight="1" x14ac:dyDescent="0.2">
      <c r="B102" s="169"/>
      <c r="H102" s="66"/>
    </row>
    <row r="103" spans="2:8" s="56" customFormat="1" ht="25.15" customHeight="1" x14ac:dyDescent="0.2">
      <c r="B103" s="169"/>
      <c r="H103" s="66"/>
    </row>
    <row r="104" spans="2:8" s="56" customFormat="1" ht="25.15" customHeight="1" x14ac:dyDescent="0.2">
      <c r="B104" s="169"/>
      <c r="H104" s="66"/>
    </row>
    <row r="105" spans="2:8" s="56" customFormat="1" ht="25.15" customHeight="1" x14ac:dyDescent="0.2">
      <c r="B105" s="169"/>
      <c r="H105" s="66"/>
    </row>
    <row r="106" spans="2:8" s="56" customFormat="1" ht="25.15" customHeight="1" x14ac:dyDescent="0.2">
      <c r="B106" s="169"/>
      <c r="H106" s="66"/>
    </row>
    <row r="107" spans="2:8" s="56" customFormat="1" ht="25.15" customHeight="1" x14ac:dyDescent="0.2">
      <c r="B107" s="169"/>
      <c r="H107" s="66"/>
    </row>
    <row r="108" spans="2:8" s="56" customFormat="1" ht="25.15" customHeight="1" x14ac:dyDescent="0.2">
      <c r="B108" s="169"/>
      <c r="H108" s="66"/>
    </row>
    <row r="109" spans="2:8" s="56" customFormat="1" ht="25.15" customHeight="1" x14ac:dyDescent="0.2">
      <c r="B109" s="169"/>
      <c r="H109" s="66"/>
    </row>
    <row r="110" spans="2:8" s="56" customFormat="1" ht="25.15" customHeight="1" x14ac:dyDescent="0.2">
      <c r="B110" s="169"/>
      <c r="H110" s="66"/>
    </row>
    <row r="111" spans="2:8" s="56" customFormat="1" ht="25.15" customHeight="1" x14ac:dyDescent="0.2">
      <c r="B111" s="169"/>
      <c r="H111" s="66"/>
    </row>
    <row r="112" spans="2:8" s="56" customFormat="1" ht="25.15" customHeight="1" x14ac:dyDescent="0.2">
      <c r="B112" s="169"/>
      <c r="H112" s="66"/>
    </row>
    <row r="113" spans="2:8" s="56" customFormat="1" ht="25.15" customHeight="1" x14ac:dyDescent="0.2">
      <c r="B113" s="169"/>
      <c r="H113" s="66"/>
    </row>
    <row r="114" spans="2:8" s="56" customFormat="1" ht="25.15" customHeight="1" x14ac:dyDescent="0.2">
      <c r="B114" s="169"/>
      <c r="H114" s="66"/>
    </row>
    <row r="115" spans="2:8" s="56" customFormat="1" ht="25.15" customHeight="1" x14ac:dyDescent="0.2">
      <c r="B115" s="169"/>
      <c r="H115" s="66"/>
    </row>
    <row r="116" spans="2:8" s="56" customFormat="1" ht="25.15" customHeight="1" x14ac:dyDescent="0.2">
      <c r="B116" s="169"/>
      <c r="H116" s="66"/>
    </row>
    <row r="117" spans="2:8" s="56" customFormat="1" ht="25.15" customHeight="1" x14ac:dyDescent="0.2">
      <c r="B117" s="169"/>
      <c r="H117" s="66"/>
    </row>
    <row r="118" spans="2:8" s="56" customFormat="1" ht="25.15" customHeight="1" x14ac:dyDescent="0.2">
      <c r="B118" s="169"/>
      <c r="H118" s="66"/>
    </row>
    <row r="119" spans="2:8" s="56" customFormat="1" ht="25.15" customHeight="1" x14ac:dyDescent="0.2">
      <c r="B119" s="169"/>
      <c r="H119" s="66"/>
    </row>
    <row r="120" spans="2:8" s="56" customFormat="1" ht="25.15" customHeight="1" x14ac:dyDescent="0.2">
      <c r="B120" s="169"/>
      <c r="H120" s="66"/>
    </row>
    <row r="121" spans="2:8" s="56" customFormat="1" ht="25.15" customHeight="1" x14ac:dyDescent="0.2">
      <c r="B121" s="169"/>
      <c r="H121" s="66"/>
    </row>
    <row r="122" spans="2:8" s="56" customFormat="1" ht="25.15" customHeight="1" x14ac:dyDescent="0.2">
      <c r="B122" s="169"/>
      <c r="H122" s="66"/>
    </row>
    <row r="123" spans="2:8" s="56" customFormat="1" ht="25.15" customHeight="1" x14ac:dyDescent="0.2">
      <c r="B123" s="169"/>
      <c r="H123" s="66"/>
    </row>
    <row r="124" spans="2:8" s="56" customFormat="1" ht="25.15" customHeight="1" x14ac:dyDescent="0.2">
      <c r="B124" s="169"/>
      <c r="H124" s="66"/>
    </row>
    <row r="125" spans="2:8" s="56" customFormat="1" ht="25.15" customHeight="1" x14ac:dyDescent="0.2">
      <c r="B125" s="169"/>
      <c r="H125" s="66"/>
    </row>
    <row r="126" spans="2:8" s="56" customFormat="1" ht="25.15" customHeight="1" x14ac:dyDescent="0.2">
      <c r="B126" s="169"/>
      <c r="H126" s="66"/>
    </row>
    <row r="127" spans="2:8" s="56" customFormat="1" ht="25.15" customHeight="1" x14ac:dyDescent="0.2">
      <c r="B127" s="169"/>
      <c r="H127" s="66"/>
    </row>
    <row r="128" spans="2:8" s="56" customFormat="1" ht="25.15" customHeight="1" x14ac:dyDescent="0.2">
      <c r="B128" s="169"/>
      <c r="H128" s="66"/>
    </row>
    <row r="129" spans="2:8" s="56" customFormat="1" ht="25.15" customHeight="1" x14ac:dyDescent="0.2">
      <c r="B129" s="169"/>
      <c r="H129" s="66"/>
    </row>
    <row r="130" spans="2:8" s="56" customFormat="1" ht="25.15" customHeight="1" x14ac:dyDescent="0.2">
      <c r="B130" s="169"/>
      <c r="H130" s="66"/>
    </row>
    <row r="131" spans="2:8" s="56" customFormat="1" ht="25.15" customHeight="1" x14ac:dyDescent="0.2">
      <c r="B131" s="169"/>
      <c r="H131" s="66"/>
    </row>
    <row r="132" spans="2:8" s="56" customFormat="1" ht="25.15" customHeight="1" x14ac:dyDescent="0.2">
      <c r="B132" s="169"/>
      <c r="H132" s="66"/>
    </row>
    <row r="133" spans="2:8" s="56" customFormat="1" ht="25.15" customHeight="1" x14ac:dyDescent="0.2">
      <c r="B133" s="169"/>
      <c r="H133" s="66"/>
    </row>
    <row r="134" spans="2:8" s="56" customFormat="1" ht="25.15" customHeight="1" x14ac:dyDescent="0.2">
      <c r="B134" s="169"/>
      <c r="H134" s="66"/>
    </row>
    <row r="135" spans="2:8" s="56" customFormat="1" ht="25.15" customHeight="1" x14ac:dyDescent="0.2">
      <c r="B135" s="169"/>
      <c r="H135" s="66"/>
    </row>
    <row r="136" spans="2:8" s="56" customFormat="1" ht="25.15" customHeight="1" x14ac:dyDescent="0.2">
      <c r="B136" s="169"/>
      <c r="H136" s="66"/>
    </row>
    <row r="137" spans="2:8" s="56" customFormat="1" ht="25.15" customHeight="1" x14ac:dyDescent="0.2">
      <c r="B137" s="169"/>
      <c r="H137" s="66"/>
    </row>
    <row r="138" spans="2:8" s="56" customFormat="1" ht="25.15" customHeight="1" x14ac:dyDescent="0.2">
      <c r="B138" s="169"/>
      <c r="H138" s="66"/>
    </row>
    <row r="139" spans="2:8" s="56" customFormat="1" ht="25.15" customHeight="1" x14ac:dyDescent="0.2">
      <c r="B139" s="169"/>
      <c r="H139" s="66"/>
    </row>
    <row r="140" spans="2:8" s="56" customFormat="1" ht="25.15" customHeight="1" x14ac:dyDescent="0.2">
      <c r="B140" s="169"/>
      <c r="H140" s="66"/>
    </row>
    <row r="141" spans="2:8" s="56" customFormat="1" ht="25.15" customHeight="1" x14ac:dyDescent="0.2">
      <c r="B141" s="169"/>
      <c r="H141" s="66"/>
    </row>
    <row r="142" spans="2:8" s="56" customFormat="1" ht="25.15" customHeight="1" x14ac:dyDescent="0.2">
      <c r="B142" s="169"/>
      <c r="H142" s="66"/>
    </row>
    <row r="143" spans="2:8" s="56" customFormat="1" ht="25.15" customHeight="1" x14ac:dyDescent="0.2">
      <c r="B143" s="169"/>
      <c r="H143" s="66"/>
    </row>
    <row r="144" spans="2:8" s="56" customFormat="1" ht="25.15" customHeight="1" x14ac:dyDescent="0.2">
      <c r="B144" s="169"/>
      <c r="H144" s="66"/>
    </row>
    <row r="145" spans="2:8" s="56" customFormat="1" ht="25.15" customHeight="1" x14ac:dyDescent="0.2">
      <c r="B145" s="169"/>
      <c r="H145" s="66"/>
    </row>
    <row r="146" spans="2:8" s="56" customFormat="1" ht="25.15" customHeight="1" x14ac:dyDescent="0.2">
      <c r="B146" s="169"/>
      <c r="H146" s="66"/>
    </row>
    <row r="147" spans="2:8" s="56" customFormat="1" ht="25.15" customHeight="1" x14ac:dyDescent="0.2">
      <c r="B147" s="169"/>
      <c r="H147" s="66"/>
    </row>
    <row r="148" spans="2:8" s="56" customFormat="1" ht="25.15" customHeight="1" x14ac:dyDescent="0.2">
      <c r="B148" s="169"/>
      <c r="H148" s="66"/>
    </row>
    <row r="149" spans="2:8" s="56" customFormat="1" ht="25.15" customHeight="1" x14ac:dyDescent="0.2">
      <c r="B149" s="169"/>
      <c r="H149" s="66"/>
    </row>
    <row r="150" spans="2:8" s="56" customFormat="1" ht="25.15" customHeight="1" x14ac:dyDescent="0.2">
      <c r="B150" s="169"/>
      <c r="H150" s="66"/>
    </row>
    <row r="151" spans="2:8" s="56" customFormat="1" ht="25.15" customHeight="1" x14ac:dyDescent="0.2">
      <c r="B151" s="169"/>
      <c r="H151" s="66"/>
    </row>
    <row r="152" spans="2:8" s="56" customFormat="1" ht="25.15" customHeight="1" x14ac:dyDescent="0.2">
      <c r="B152" s="169"/>
      <c r="H152" s="66"/>
    </row>
    <row r="153" spans="2:8" s="56" customFormat="1" ht="25.15" customHeight="1" x14ac:dyDescent="0.35">
      <c r="B153" s="169"/>
      <c r="C153" s="58"/>
      <c r="H153" s="66"/>
    </row>
  </sheetData>
  <mergeCells count="3">
    <mergeCell ref="A2:H2"/>
    <mergeCell ref="A3:H3"/>
    <mergeCell ref="A4:H4"/>
  </mergeCells>
  <phoneticPr fontId="7" type="noConversion"/>
  <pageMargins left="0.35433070866141736" right="0.15748031496062992" top="0.31496062992125984" bottom="0.15748031496062992" header="0.15748031496062992" footer="0.19685039370078741"/>
  <pageSetup paperSize="9" scale="70" orientation="landscape" r:id="rId1"/>
  <rowBreaks count="2" manualBreakCount="2">
    <brk id="30" max="8" man="1"/>
    <brk id="54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723F-886A-492B-95A6-1E96BBC2261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รายงานสรุปผลการจัดซื้อจัดจ้าง</vt:lpstr>
      <vt:lpstr>ต.ค.-68</vt:lpstr>
      <vt:lpstr>พ.ย.68</vt:lpstr>
      <vt:lpstr>ธ.ค.68</vt:lpstr>
      <vt:lpstr>ม.ค.-69</vt:lpstr>
      <vt:lpstr>ก.พ.69</vt:lpstr>
      <vt:lpstr>มี.ค. 69</vt:lpstr>
      <vt:lpstr>Sheet2</vt:lpstr>
      <vt:lpstr>'มี.ค. 69'!Print_Area</vt:lpstr>
      <vt:lpstr>รายงานสรุปผลการจัดซื้อจัดจ้าง!Print_Area</vt:lpstr>
      <vt:lpstr>ก.พ.69!Print_Titles</vt:lpstr>
      <vt:lpstr>'ต.ค.-68'!Print_Titles</vt:lpstr>
      <vt:lpstr>ธ.ค.68!Print_Titles</vt:lpstr>
      <vt:lpstr>พ.ย.68!Print_Titles</vt:lpstr>
      <vt:lpstr>'ม.ค.-69'!Print_Titles</vt:lpstr>
      <vt:lpstr>'มี.ค.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phawang@shopee2.onmicrosoft.com</cp:lastModifiedBy>
  <cp:lastPrinted>2026-05-01T08:24:35Z</cp:lastPrinted>
  <dcterms:created xsi:type="dcterms:W3CDTF">2019-02-06T03:36:07Z</dcterms:created>
  <dcterms:modified xsi:type="dcterms:W3CDTF">2026-05-01T08:24:39Z</dcterms:modified>
</cp:coreProperties>
</file>